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راهنما" sheetId="1" state="visible" r:id="rId1"/>
    <sheet xmlns:r="http://schemas.openxmlformats.org/officeDocument/2006/relationships" name="مواد اولیه" sheetId="2" state="visible" r:id="rId2"/>
    <sheet xmlns:r="http://schemas.openxmlformats.org/officeDocument/2006/relationships" name="رسپی" sheetId="3" state="visible" r:id="rId3"/>
    <sheet xmlns:r="http://schemas.openxmlformats.org/officeDocument/2006/relationships" name="منو و قیمت‌گذاری" sheetId="4" state="visible" r:id="rId4"/>
    <sheet xmlns:r="http://schemas.openxmlformats.org/officeDocument/2006/relationships" name="مغایرت مصرف" sheetId="5" state="visible" r:id="rId5"/>
    <sheet xmlns:r="http://schemas.openxmlformats.org/officeDocument/2006/relationships" name="داشبورد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10">
    <font>
      <name val="Calibri"/>
      <family val="2"/>
      <color theme="1"/>
      <sz val="11"/>
      <scheme val="minor"/>
    </font>
    <font>
      <b val="1"/>
      <color rgb="001F6F73"/>
      <sz val="18"/>
    </font>
    <font>
      <b val="1"/>
      <color rgb="001F6F73"/>
      <sz val="14"/>
    </font>
    <font>
      <b val="1"/>
      <color rgb="00222222"/>
      <sz val="11"/>
    </font>
    <font>
      <sz val="10"/>
    </font>
    <font>
      <b val="1"/>
      <color rgb="00FFFFFF"/>
      <sz val="11"/>
    </font>
    <font>
      <i val="1"/>
      <color rgb="00666666"/>
      <sz val="9"/>
    </font>
    <font>
      <b val="1"/>
      <color rgb="001F6F73"/>
      <sz val="16"/>
    </font>
    <font>
      <b val="1"/>
      <sz val="11"/>
    </font>
    <font>
      <b val="1"/>
      <color rgb="00017E84"/>
      <sz val="11"/>
    </font>
  </fonts>
  <fills count="5">
    <fill>
      <patternFill/>
    </fill>
    <fill>
      <patternFill patternType="gray125"/>
    </fill>
    <fill>
      <patternFill patternType="solid">
        <fgColor rgb="001F6F73"/>
      </patternFill>
    </fill>
    <fill>
      <patternFill patternType="solid">
        <fgColor rgb="00FFF9E6"/>
      </patternFill>
    </fill>
    <fill>
      <patternFill patternType="solid">
        <fgColor rgb="00EAF4F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3" fontId="0" fillId="3" borderId="1" pivotButton="0" quotePrefix="0" xfId="0"/>
    <xf numFmtId="0" fontId="6" fillId="0" borderId="0" pivotButton="0" quotePrefix="0" xfId="0"/>
    <xf numFmtId="0" fontId="0" fillId="4" borderId="1" pivotButton="0" quotePrefix="0" xfId="0"/>
    <xf numFmtId="3" fontId="0" fillId="4" borderId="1" pivotButton="0" quotePrefix="0" xfId="0"/>
    <xf numFmtId="164" fontId="0" fillId="4" borderId="1" pivotButton="0" quotePrefix="0" xfId="0"/>
    <xf numFmtId="165" fontId="0" fillId="4" borderId="1" pivotButton="0" quotePrefix="0" xfId="0"/>
    <xf numFmtId="0" fontId="7" fillId="0" borderId="0" pivotButton="0" quotePrefix="0" xfId="0"/>
    <xf numFmtId="0" fontId="8" fillId="0" borderId="0" pivotButton="0" quotePrefix="0" xfId="0"/>
    <xf numFmtId="164" fontId="0" fillId="3" borderId="1" pivotButton="0" quotePrefix="0" xfId="0"/>
    <xf numFmtId="0" fontId="8" fillId="0" borderId="1" pivotButton="0" quotePrefix="0" xfId="0"/>
    <xf numFmtId="3" fontId="9" fillId="4" borderId="1" pivotButton="0" quotePrefix="0" xfId="0"/>
    <xf numFmtId="164" fontId="9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36"/>
  <sheetViews>
    <sheetView showGridLines="0" rightToLeft="1" workbookViewId="0">
      <selection activeCell="A1" sqref="A1"/>
    </sheetView>
  </sheetViews>
  <sheetFormatPr baseColWidth="8" defaultRowHeight="15"/>
  <cols>
    <col width="4" customWidth="1" min="1" max="1"/>
    <col width="95" customWidth="1" min="2" max="2"/>
  </cols>
  <sheetData>
    <row r="2">
      <c r="B2" s="1" t="inlineStr">
        <is>
          <t>قالب اکسل کاست کنترل رستوران — ابرک</t>
        </is>
      </c>
    </row>
    <row r="4" ht="34" customHeight="1">
      <c r="B4" s="2" t="inlineStr">
        <is>
          <t>این قالب رایگان است و می‌توانید آزادانه استفاده و ویرایش کنید. هدفش این است که یک رستوران تک‌شعبه بتواند بدون هیچ نرم‌افزاری، فودکاست واقعی و بهای تمام‌شده‌ی هر آیتم منو را درست حساب کند.</t>
        </is>
      </c>
    </row>
    <row r="6">
      <c r="B6" s="3" t="inlineStr">
        <is>
          <t>ترتیب کار — دقیقاً به همین ترتیب پیش بروید</t>
        </is>
      </c>
    </row>
    <row r="8">
      <c r="B8" s="4" t="inlineStr">
        <is>
          <t>۱) شیت «مواد اولیه»</t>
        </is>
      </c>
    </row>
    <row r="9" ht="45" customHeight="1">
      <c r="B9" s="5" t="inlineStr">
        <is>
          <t>هر ماده‌ی اولیه را یک بار ثبت کنید: نام، واحد پایه و آخرین قیمت خرید هر واحد. واحد پایه را ریز بگیرید (گرم، میلی‌لیتر، عدد) نه کیلو و لیتر — همه‌ی محاسبات بعدی روی همین واحد بنا می‌شود.</t>
        </is>
      </c>
    </row>
    <row r="11">
      <c r="B11" s="4" t="inlineStr">
        <is>
          <t>۲) شیت «رسپی»</t>
        </is>
      </c>
    </row>
    <row r="12" ht="30" customHeight="1">
      <c r="B12" s="5" t="inlineStr">
        <is>
          <t>برای هر آیتم منو، سطر به سطر مواد و مقدار مصرفی را وارد کنید. ستون بهای تمام‌شده خودکار پر می‌شود. اگر «#نامشخص» دیدید یعنی نام ماده با شیت مواد اولیه دقیقاً یکی نیست.</t>
        </is>
      </c>
    </row>
    <row r="14">
      <c r="B14" s="4" t="inlineStr">
        <is>
          <t>۳) شیت «منو و قیمت‌گذاری»</t>
        </is>
      </c>
    </row>
    <row r="15" ht="30" customHeight="1">
      <c r="B15" s="5" t="inlineStr">
        <is>
          <t>قیمت فروش هر آیتم را وارد کنید. درصد فودکاست، حاشیه‌ی سود ریالی و وضعیت (سالم/هشدار/بحرانی) خودکار محاسبه می‌شود.</t>
        </is>
      </c>
    </row>
    <row r="17">
      <c r="B17" s="4" t="inlineStr">
        <is>
          <t>۴) شیت «مغایرت مصرف»</t>
        </is>
      </c>
    </row>
    <row r="18" ht="30" customHeight="1">
      <c r="B18" s="5" t="inlineStr">
        <is>
          <t>پایان هر دوره (هفتگی توصیه می‌شود): موجودی اول دوره، خرید دوره و شمارش فیزیکی آخر دوره را وارد کنید. مصرف واقعی و مغایرت با رسپی خودکار درمی‌آید.</t>
        </is>
      </c>
    </row>
    <row r="20">
      <c r="B20" s="4" t="inlineStr">
        <is>
          <t>۵) شیت «داشبورد»</t>
        </is>
      </c>
    </row>
    <row r="21" ht="16" customHeight="1">
      <c r="B21" s="5" t="inlineStr">
        <is>
          <t>خلاصه‌ی دوره: فودکاست کل، آیتم‌های بحرانی و بزرگ‌ترین منابع مغایرت.</t>
        </is>
      </c>
    </row>
    <row r="23">
      <c r="B23" s="4" t="inlineStr">
        <is>
          <t>رنگ‌ها چه معنایی دارند؟</t>
        </is>
      </c>
    </row>
    <row r="24" ht="16" customHeight="1">
      <c r="B24" s="5" t="inlineStr">
        <is>
          <t>سلول زردِ کم‌رنگ = شما پر می‌کنید. سلول آبیِ کم‌رنگ = فرمول دارد، دست نزنید.</t>
        </is>
      </c>
    </row>
    <row r="26">
      <c r="B26" s="4" t="inlineStr">
        <is>
          <t>محدوده‌ی سالم فودکاست</t>
        </is>
      </c>
    </row>
    <row r="27" ht="45" customHeight="1">
      <c r="B27" s="5" t="inlineStr">
        <is>
          <t>استاندارد متعارف صنعت بین ۲۵٪ تا ۳۵٪ فروش است. این عدد بسته به نوع رستوران فرق می‌کند: فست‌فود معمولاً پایین‌تر و استیک/غذای دریایی بالاتر. عدد هدف خودتان را در شیت داشبورد تنظیم کنید.</t>
        </is>
      </c>
    </row>
    <row r="29">
      <c r="B29" s="4" t="inlineStr">
        <is>
          <t>کجای اکسل کم می‌آورد؟ (صادقانه)</t>
        </is>
      </c>
    </row>
    <row r="30" ht="75" customHeight="1">
      <c r="B30" s="5" t="inlineStr">
        <is>
          <t>این قالب برای یک شعبه و منوی محدود عالی کار می‌کند. سه جا واقعاً کم می‌آورد: (۱) مصرف واقعی را باید دستی بشمارید و وارد کنید — یعنی خطای انسانی و تأخیر؛ (۲) با تغییر قیمت خرید باید قیمت‌ها را دستی به‌روز کنید؛ (۳) از شعبه‌ی دوم به بعد، جمع‌زدن و مقایسه‌ی فایل‌ها عملاً غیرقابل‌اتکا می‌شود. اگر به این نقطه رسیدید، مرحله‌ی بعدی اتصال صندوق فروش به انبار است تا کسر موجودی خودکار شود.</t>
        </is>
      </c>
    </row>
    <row r="32">
      <c r="B32" s="4" t="inlineStr">
        <is>
          <t>راهنمای کامل و نسخه‌ی به‌روز</t>
        </is>
      </c>
    </row>
    <row r="33" ht="16" customHeight="1">
      <c r="B33" s="5" t="inlineStr">
        <is>
          <t>https://abrak.org/blog</t>
        </is>
      </c>
    </row>
    <row r="35">
      <c r="B35" s="4" t="inlineStr">
        <is>
          <t>سازنده</t>
        </is>
      </c>
    </row>
    <row r="36" ht="16" customHeight="1">
      <c r="B36" s="5" t="inlineStr">
        <is>
          <t>ابرک — پلتفرم یکپارچه‌ی کسب‌وکار بر پایه‌ی اودوو · https://abrak.org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5"/>
  <sheetViews>
    <sheetView showGridLines="0"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18" customWidth="1" min="4" max="4"/>
    <col width="26" customWidth="1" min="5" max="5"/>
  </cols>
  <sheetData>
    <row r="1">
      <c r="A1" s="3" t="inlineStr">
        <is>
          <t>مواد اولیه و آخرین قیمت خرید</t>
        </is>
      </c>
    </row>
    <row r="3" ht="30" customHeight="1">
      <c r="A3" s="6" t="inlineStr">
        <is>
          <t>نام ماده اولیه</t>
        </is>
      </c>
      <c r="B3" s="6" t="inlineStr">
        <is>
          <t>واحد پایه</t>
        </is>
      </c>
      <c r="C3" s="6" t="inlineStr">
        <is>
          <t>قیمت خرید هر واحد (ریال)</t>
        </is>
      </c>
      <c r="D3" s="6" t="inlineStr">
        <is>
          <t>تاریخ آخرین به‌روزرسانی</t>
        </is>
      </c>
      <c r="E3" s="6" t="inlineStr">
        <is>
          <t>یادداشت / تأمین‌کننده</t>
        </is>
      </c>
    </row>
    <row r="4">
      <c r="A4" s="7" t="inlineStr">
        <is>
          <t>گوشت گوسفندی</t>
        </is>
      </c>
      <c r="B4" s="7" t="inlineStr">
        <is>
          <t>گرم</t>
        </is>
      </c>
      <c r="C4" s="8" t="n">
        <v>12000</v>
      </c>
      <c r="D4" s="7" t="inlineStr">
        <is>
          <t>1405/05/01</t>
        </is>
      </c>
      <c r="E4" s="7" t="inlineStr">
        <is>
          <t>نمونه — پاک کنید</t>
        </is>
      </c>
    </row>
    <row r="5">
      <c r="A5" s="7" t="inlineStr">
        <is>
          <t>برنج ایرانی</t>
        </is>
      </c>
      <c r="B5" s="7" t="inlineStr">
        <is>
          <t>گرم</t>
        </is>
      </c>
      <c r="C5" s="8" t="n">
        <v>1800</v>
      </c>
      <c r="D5" s="7" t="inlineStr">
        <is>
          <t>1405/05/01</t>
        </is>
      </c>
      <c r="E5" s="7" t="inlineStr">
        <is>
          <t>نمونه — پاک کنید</t>
        </is>
      </c>
    </row>
    <row r="6">
      <c r="A6" s="7" t="inlineStr">
        <is>
          <t>روغن مایع</t>
        </is>
      </c>
      <c r="B6" s="7" t="inlineStr">
        <is>
          <t>میلی‌لیتر</t>
        </is>
      </c>
      <c r="C6" s="8" t="n">
        <v>950</v>
      </c>
      <c r="D6" s="7" t="inlineStr">
        <is>
          <t>1405/05/01</t>
        </is>
      </c>
      <c r="E6" s="7" t="inlineStr">
        <is>
          <t>نمونه — پاک کنید</t>
        </is>
      </c>
    </row>
    <row r="7">
      <c r="A7" s="7" t="inlineStr">
        <is>
          <t>نان لواش</t>
        </is>
      </c>
      <c r="B7" s="7" t="inlineStr">
        <is>
          <t>عدد</t>
        </is>
      </c>
      <c r="C7" s="8" t="n">
        <v>15000</v>
      </c>
      <c r="D7" s="7" t="inlineStr">
        <is>
          <t>1405/05/01</t>
        </is>
      </c>
      <c r="E7" s="7" t="inlineStr">
        <is>
          <t>نمونه — پاک کنید</t>
        </is>
      </c>
    </row>
    <row r="8">
      <c r="A8" s="7" t="inlineStr">
        <is>
          <t>پیاز</t>
        </is>
      </c>
      <c r="B8" s="7" t="inlineStr">
        <is>
          <t>گرم</t>
        </is>
      </c>
      <c r="C8" s="8" t="n">
        <v>450</v>
      </c>
      <c r="D8" s="7" t="inlineStr">
        <is>
          <t>1405/05/01</t>
        </is>
      </c>
      <c r="E8" s="7" t="inlineStr">
        <is>
          <t>نمونه — پاک کنید</t>
        </is>
      </c>
    </row>
    <row r="9">
      <c r="A9" s="7" t="n"/>
      <c r="B9" s="7" t="n"/>
      <c r="C9" s="8" t="n"/>
      <c r="D9" s="7" t="n"/>
      <c r="E9" s="7" t="n"/>
    </row>
    <row r="10">
      <c r="A10" s="7" t="n"/>
      <c r="B10" s="7" t="n"/>
      <c r="C10" s="8" t="n"/>
      <c r="D10" s="7" t="n"/>
      <c r="E10" s="7" t="n"/>
    </row>
    <row r="11">
      <c r="A11" s="7" t="n"/>
      <c r="B11" s="7" t="n"/>
      <c r="C11" s="8" t="n"/>
      <c r="D11" s="7" t="n"/>
      <c r="E11" s="7" t="n"/>
    </row>
    <row r="12">
      <c r="A12" s="7" t="n"/>
      <c r="B12" s="7" t="n"/>
      <c r="C12" s="8" t="n"/>
      <c r="D12" s="7" t="n"/>
      <c r="E12" s="7" t="n"/>
    </row>
    <row r="13">
      <c r="A13" s="7" t="n"/>
      <c r="B13" s="7" t="n"/>
      <c r="C13" s="8" t="n"/>
      <c r="D13" s="7" t="n"/>
      <c r="E13" s="7" t="n"/>
    </row>
    <row r="14">
      <c r="A14" s="7" t="n"/>
      <c r="B14" s="7" t="n"/>
      <c r="C14" s="8" t="n"/>
      <c r="D14" s="7" t="n"/>
      <c r="E14" s="7" t="n"/>
    </row>
    <row r="15">
      <c r="A15" s="7" t="n"/>
      <c r="B15" s="7" t="n"/>
      <c r="C15" s="8" t="n"/>
      <c r="D15" s="7" t="n"/>
      <c r="E15" s="7" t="n"/>
    </row>
    <row r="16">
      <c r="A16" s="7" t="n"/>
      <c r="B16" s="7" t="n"/>
      <c r="C16" s="8" t="n"/>
      <c r="D16" s="7" t="n"/>
      <c r="E16" s="7" t="n"/>
    </row>
    <row r="17">
      <c r="A17" s="7" t="n"/>
      <c r="B17" s="7" t="n"/>
      <c r="C17" s="8" t="n"/>
      <c r="D17" s="7" t="n"/>
      <c r="E17" s="7" t="n"/>
    </row>
    <row r="18">
      <c r="A18" s="7" t="n"/>
      <c r="B18" s="7" t="n"/>
      <c r="C18" s="8" t="n"/>
      <c r="D18" s="7" t="n"/>
      <c r="E18" s="7" t="n"/>
    </row>
    <row r="19">
      <c r="A19" s="7" t="n"/>
      <c r="B19" s="7" t="n"/>
      <c r="C19" s="8" t="n"/>
      <c r="D19" s="7" t="n"/>
      <c r="E19" s="7" t="n"/>
    </row>
    <row r="20">
      <c r="A20" s="7" t="n"/>
      <c r="B20" s="7" t="n"/>
      <c r="C20" s="8" t="n"/>
      <c r="D20" s="7" t="n"/>
      <c r="E20" s="7" t="n"/>
    </row>
    <row r="21">
      <c r="A21" s="7" t="n"/>
      <c r="B21" s="7" t="n"/>
      <c r="C21" s="8" t="n"/>
      <c r="D21" s="7" t="n"/>
      <c r="E21" s="7" t="n"/>
    </row>
    <row r="22">
      <c r="A22" s="7" t="n"/>
      <c r="B22" s="7" t="n"/>
      <c r="C22" s="8" t="n"/>
      <c r="D22" s="7" t="n"/>
      <c r="E22" s="7" t="n"/>
    </row>
    <row r="23">
      <c r="A23" s="7" t="n"/>
      <c r="B23" s="7" t="n"/>
      <c r="C23" s="8" t="n"/>
      <c r="D23" s="7" t="n"/>
      <c r="E23" s="7" t="n"/>
    </row>
    <row r="24">
      <c r="A24" s="7" t="n"/>
      <c r="B24" s="7" t="n"/>
      <c r="C24" s="8" t="n"/>
      <c r="D24" s="7" t="n"/>
      <c r="E24" s="7" t="n"/>
    </row>
    <row r="25">
      <c r="A25" s="7" t="n"/>
      <c r="B25" s="7" t="n"/>
      <c r="C25" s="8" t="n"/>
      <c r="D25" s="7" t="n"/>
      <c r="E25" s="7" t="n"/>
    </row>
    <row r="26">
      <c r="A26" s="7" t="n"/>
      <c r="B26" s="7" t="n"/>
      <c r="C26" s="8" t="n"/>
      <c r="D26" s="7" t="n"/>
      <c r="E26" s="7" t="n"/>
    </row>
    <row r="27">
      <c r="A27" s="7" t="n"/>
      <c r="B27" s="7" t="n"/>
      <c r="C27" s="8" t="n"/>
      <c r="D27" s="7" t="n"/>
      <c r="E27" s="7" t="n"/>
    </row>
    <row r="28">
      <c r="A28" s="7" t="n"/>
      <c r="B28" s="7" t="n"/>
      <c r="C28" s="8" t="n"/>
      <c r="D28" s="7" t="n"/>
      <c r="E28" s="7" t="n"/>
    </row>
    <row r="29">
      <c r="A29" s="7" t="n"/>
      <c r="B29" s="7" t="n"/>
      <c r="C29" s="8" t="n"/>
      <c r="D29" s="7" t="n"/>
      <c r="E29" s="7" t="n"/>
    </row>
    <row r="30">
      <c r="A30" s="7" t="n"/>
      <c r="B30" s="7" t="n"/>
      <c r="C30" s="8" t="n"/>
      <c r="D30" s="7" t="n"/>
      <c r="E30" s="7" t="n"/>
    </row>
    <row r="31">
      <c r="A31" s="7" t="n"/>
      <c r="B31" s="7" t="n"/>
      <c r="C31" s="8" t="n"/>
      <c r="D31" s="7" t="n"/>
      <c r="E31" s="7" t="n"/>
    </row>
    <row r="32">
      <c r="A32" s="7" t="n"/>
      <c r="B32" s="7" t="n"/>
      <c r="C32" s="8" t="n"/>
      <c r="D32" s="7" t="n"/>
      <c r="E32" s="7" t="n"/>
    </row>
    <row r="33">
      <c r="A33" s="7" t="n"/>
      <c r="B33" s="7" t="n"/>
      <c r="C33" s="8" t="n"/>
      <c r="D33" s="7" t="n"/>
      <c r="E33" s="7" t="n"/>
    </row>
    <row r="34">
      <c r="A34" s="7" t="n"/>
      <c r="B34" s="7" t="n"/>
      <c r="C34" s="8" t="n"/>
      <c r="D34" s="7" t="n"/>
      <c r="E34" s="7" t="n"/>
    </row>
    <row r="35">
      <c r="A35" s="7" t="n"/>
      <c r="B35" s="7" t="n"/>
      <c r="C35" s="8" t="n"/>
      <c r="D35" s="7" t="n"/>
      <c r="E35" s="7" t="n"/>
    </row>
    <row r="36">
      <c r="A36" s="7" t="n"/>
      <c r="B36" s="7" t="n"/>
      <c r="C36" s="8" t="n"/>
      <c r="D36" s="7" t="n"/>
      <c r="E36" s="7" t="n"/>
    </row>
    <row r="37">
      <c r="A37" s="7" t="n"/>
      <c r="B37" s="7" t="n"/>
      <c r="C37" s="8" t="n"/>
      <c r="D37" s="7" t="n"/>
      <c r="E37" s="7" t="n"/>
    </row>
    <row r="38">
      <c r="A38" s="7" t="n"/>
      <c r="B38" s="7" t="n"/>
      <c r="C38" s="8" t="n"/>
      <c r="D38" s="7" t="n"/>
      <c r="E38" s="7" t="n"/>
    </row>
    <row r="39">
      <c r="A39" s="7" t="n"/>
      <c r="B39" s="7" t="n"/>
      <c r="C39" s="8" t="n"/>
      <c r="D39" s="7" t="n"/>
      <c r="E39" s="7" t="n"/>
    </row>
    <row r="40">
      <c r="A40" s="7" t="n"/>
      <c r="B40" s="7" t="n"/>
      <c r="C40" s="8" t="n"/>
      <c r="D40" s="7" t="n"/>
      <c r="E40" s="7" t="n"/>
    </row>
    <row r="41">
      <c r="A41" s="7" t="n"/>
      <c r="B41" s="7" t="n"/>
      <c r="C41" s="8" t="n"/>
      <c r="D41" s="7" t="n"/>
      <c r="E41" s="7" t="n"/>
    </row>
    <row r="42">
      <c r="A42" s="7" t="n"/>
      <c r="B42" s="7" t="n"/>
      <c r="C42" s="8" t="n"/>
      <c r="D42" s="7" t="n"/>
      <c r="E42" s="7" t="n"/>
    </row>
    <row r="43">
      <c r="A43" s="7" t="n"/>
      <c r="B43" s="7" t="n"/>
      <c r="C43" s="8" t="n"/>
      <c r="D43" s="7" t="n"/>
      <c r="E43" s="7" t="n"/>
    </row>
    <row r="44">
      <c r="A44" s="7" t="n"/>
      <c r="B44" s="7" t="n"/>
      <c r="C44" s="8" t="n"/>
      <c r="D44" s="7" t="n"/>
      <c r="E44" s="7" t="n"/>
    </row>
    <row r="45">
      <c r="A45" s="7" t="n"/>
      <c r="B45" s="7" t="n"/>
      <c r="C45" s="8" t="n"/>
      <c r="D45" s="7" t="n"/>
      <c r="E45" s="7" t="n"/>
    </row>
    <row r="46">
      <c r="A46" s="7" t="n"/>
      <c r="B46" s="7" t="n"/>
      <c r="C46" s="8" t="n"/>
      <c r="D46" s="7" t="n"/>
      <c r="E46" s="7" t="n"/>
    </row>
    <row r="47">
      <c r="A47" s="7" t="n"/>
      <c r="B47" s="7" t="n"/>
      <c r="C47" s="8" t="n"/>
      <c r="D47" s="7" t="n"/>
      <c r="E47" s="7" t="n"/>
    </row>
    <row r="48">
      <c r="A48" s="7" t="n"/>
      <c r="B48" s="7" t="n"/>
      <c r="C48" s="8" t="n"/>
      <c r="D48" s="7" t="n"/>
      <c r="E48" s="7" t="n"/>
    </row>
    <row r="49">
      <c r="A49" s="7" t="n"/>
      <c r="B49" s="7" t="n"/>
      <c r="C49" s="8" t="n"/>
      <c r="D49" s="7" t="n"/>
      <c r="E49" s="7" t="n"/>
    </row>
    <row r="50">
      <c r="A50" s="7" t="n"/>
      <c r="B50" s="7" t="n"/>
      <c r="C50" s="8" t="n"/>
      <c r="D50" s="7" t="n"/>
      <c r="E50" s="7" t="n"/>
    </row>
    <row r="51">
      <c r="A51" s="7" t="n"/>
      <c r="B51" s="7" t="n"/>
      <c r="C51" s="8" t="n"/>
      <c r="D51" s="7" t="n"/>
      <c r="E51" s="7" t="n"/>
    </row>
    <row r="52">
      <c r="A52" s="7" t="n"/>
      <c r="B52" s="7" t="n"/>
      <c r="C52" s="8" t="n"/>
      <c r="D52" s="7" t="n"/>
      <c r="E52" s="7" t="n"/>
    </row>
    <row r="53">
      <c r="A53" s="7" t="n"/>
      <c r="B53" s="7" t="n"/>
      <c r="C53" s="8" t="n"/>
      <c r="D53" s="7" t="n"/>
      <c r="E53" s="7" t="n"/>
    </row>
    <row r="54">
      <c r="A54" s="7" t="n"/>
      <c r="B54" s="7" t="n"/>
      <c r="C54" s="8" t="n"/>
      <c r="D54" s="7" t="n"/>
      <c r="E54" s="7" t="n"/>
    </row>
    <row r="55">
      <c r="A55" s="7" t="n"/>
      <c r="B55" s="7" t="n"/>
      <c r="C55" s="8" t="n"/>
      <c r="D55" s="7" t="n"/>
      <c r="E55" s="7" t="n"/>
    </row>
    <row r="56">
      <c r="A56" s="7" t="n"/>
      <c r="B56" s="7" t="n"/>
      <c r="C56" s="8" t="n"/>
      <c r="D56" s="7" t="n"/>
      <c r="E56" s="7" t="n"/>
    </row>
    <row r="57">
      <c r="A57" s="7" t="n"/>
      <c r="B57" s="7" t="n"/>
      <c r="C57" s="8" t="n"/>
      <c r="D57" s="7" t="n"/>
      <c r="E57" s="7" t="n"/>
    </row>
    <row r="58">
      <c r="A58" s="7" t="n"/>
      <c r="B58" s="7" t="n"/>
      <c r="C58" s="8" t="n"/>
      <c r="D58" s="7" t="n"/>
      <c r="E58" s="7" t="n"/>
    </row>
    <row r="59">
      <c r="A59" s="7" t="n"/>
      <c r="B59" s="7" t="n"/>
      <c r="C59" s="8" t="n"/>
      <c r="D59" s="7" t="n"/>
      <c r="E59" s="7" t="n"/>
    </row>
    <row r="60">
      <c r="A60" s="7" t="n"/>
      <c r="B60" s="7" t="n"/>
      <c r="C60" s="8" t="n"/>
      <c r="D60" s="7" t="n"/>
      <c r="E60" s="7" t="n"/>
    </row>
    <row r="61">
      <c r="A61" s="7" t="n"/>
      <c r="B61" s="7" t="n"/>
      <c r="C61" s="8" t="n"/>
      <c r="D61" s="7" t="n"/>
      <c r="E61" s="7" t="n"/>
    </row>
    <row r="62">
      <c r="A62" s="7" t="n"/>
      <c r="B62" s="7" t="n"/>
      <c r="C62" s="8" t="n"/>
      <c r="D62" s="7" t="n"/>
      <c r="E62" s="7" t="n"/>
    </row>
    <row r="63">
      <c r="A63" s="7" t="n"/>
      <c r="B63" s="7" t="n"/>
      <c r="C63" s="8" t="n"/>
      <c r="D63" s="7" t="n"/>
      <c r="E63" s="7" t="n"/>
    </row>
    <row r="64">
      <c r="A64" s="7" t="n"/>
      <c r="B64" s="7" t="n"/>
      <c r="C64" s="8" t="n"/>
      <c r="D64" s="7" t="n"/>
      <c r="E64" s="7" t="n"/>
    </row>
    <row r="65">
      <c r="A65" s="7" t="n"/>
      <c r="B65" s="7" t="n"/>
      <c r="C65" s="8" t="n"/>
      <c r="D65" s="7" t="n"/>
      <c r="E65" s="7" t="n"/>
    </row>
    <row r="66">
      <c r="A66" s="7" t="n"/>
      <c r="B66" s="7" t="n"/>
      <c r="C66" s="8" t="n"/>
      <c r="D66" s="7" t="n"/>
      <c r="E66" s="7" t="n"/>
    </row>
    <row r="67">
      <c r="A67" s="7" t="n"/>
      <c r="B67" s="7" t="n"/>
      <c r="C67" s="8" t="n"/>
      <c r="D67" s="7" t="n"/>
      <c r="E67" s="7" t="n"/>
    </row>
    <row r="68">
      <c r="A68" s="7" t="n"/>
      <c r="B68" s="7" t="n"/>
      <c r="C68" s="8" t="n"/>
      <c r="D68" s="7" t="n"/>
      <c r="E68" s="7" t="n"/>
    </row>
    <row r="69">
      <c r="A69" s="7" t="n"/>
      <c r="B69" s="7" t="n"/>
      <c r="C69" s="8" t="n"/>
      <c r="D69" s="7" t="n"/>
      <c r="E69" s="7" t="n"/>
    </row>
    <row r="70">
      <c r="A70" s="7" t="n"/>
      <c r="B70" s="7" t="n"/>
      <c r="C70" s="8" t="n"/>
      <c r="D70" s="7" t="n"/>
      <c r="E70" s="7" t="n"/>
    </row>
    <row r="71">
      <c r="A71" s="7" t="n"/>
      <c r="B71" s="7" t="n"/>
      <c r="C71" s="8" t="n"/>
      <c r="D71" s="7" t="n"/>
      <c r="E71" s="7" t="n"/>
    </row>
    <row r="72">
      <c r="A72" s="7" t="n"/>
      <c r="B72" s="7" t="n"/>
      <c r="C72" s="8" t="n"/>
      <c r="D72" s="7" t="n"/>
      <c r="E72" s="7" t="n"/>
    </row>
    <row r="73">
      <c r="A73" s="7" t="n"/>
      <c r="B73" s="7" t="n"/>
      <c r="C73" s="8" t="n"/>
      <c r="D73" s="7" t="n"/>
      <c r="E73" s="7" t="n"/>
    </row>
    <row r="74">
      <c r="A74" s="7" t="n"/>
      <c r="B74" s="7" t="n"/>
      <c r="C74" s="8" t="n"/>
      <c r="D74" s="7" t="n"/>
      <c r="E74" s="7" t="n"/>
    </row>
    <row r="75">
      <c r="A75" s="7" t="n"/>
      <c r="B75" s="7" t="n"/>
      <c r="C75" s="8" t="n"/>
      <c r="D75" s="7" t="n"/>
      <c r="E75" s="7" t="n"/>
    </row>
    <row r="76">
      <c r="A76" s="7" t="n"/>
      <c r="B76" s="7" t="n"/>
      <c r="C76" s="8" t="n"/>
      <c r="D76" s="7" t="n"/>
      <c r="E76" s="7" t="n"/>
    </row>
    <row r="77">
      <c r="A77" s="7" t="n"/>
      <c r="B77" s="7" t="n"/>
      <c r="C77" s="8" t="n"/>
      <c r="D77" s="7" t="n"/>
      <c r="E77" s="7" t="n"/>
    </row>
    <row r="78">
      <c r="A78" s="7" t="n"/>
      <c r="B78" s="7" t="n"/>
      <c r="C78" s="8" t="n"/>
      <c r="D78" s="7" t="n"/>
      <c r="E78" s="7" t="n"/>
    </row>
    <row r="79">
      <c r="A79" s="7" t="n"/>
      <c r="B79" s="7" t="n"/>
      <c r="C79" s="8" t="n"/>
      <c r="D79" s="7" t="n"/>
      <c r="E79" s="7" t="n"/>
    </row>
    <row r="80">
      <c r="A80" s="7" t="n"/>
      <c r="B80" s="7" t="n"/>
      <c r="C80" s="8" t="n"/>
      <c r="D80" s="7" t="n"/>
      <c r="E80" s="7" t="n"/>
    </row>
    <row r="81">
      <c r="A81" s="7" t="n"/>
      <c r="B81" s="7" t="n"/>
      <c r="C81" s="8" t="n"/>
      <c r="D81" s="7" t="n"/>
      <c r="E81" s="7" t="n"/>
    </row>
    <row r="82">
      <c r="A82" s="7" t="n"/>
      <c r="B82" s="7" t="n"/>
      <c r="C82" s="8" t="n"/>
      <c r="D82" s="7" t="n"/>
      <c r="E82" s="7" t="n"/>
    </row>
    <row r="83">
      <c r="A83" s="7" t="n"/>
      <c r="B83" s="7" t="n"/>
      <c r="C83" s="8" t="n"/>
      <c r="D83" s="7" t="n"/>
      <c r="E83" s="7" t="n"/>
    </row>
    <row r="84">
      <c r="A84" s="7" t="n"/>
      <c r="B84" s="7" t="n"/>
      <c r="C84" s="8" t="n"/>
      <c r="D84" s="7" t="n"/>
      <c r="E84" s="7" t="n"/>
    </row>
    <row r="85">
      <c r="A85" s="7" t="n"/>
      <c r="B85" s="7" t="n"/>
      <c r="C85" s="8" t="n"/>
      <c r="D85" s="7" t="n"/>
      <c r="E85" s="7" t="n"/>
    </row>
    <row r="86">
      <c r="A86" s="7" t="n"/>
      <c r="B86" s="7" t="n"/>
      <c r="C86" s="8" t="n"/>
      <c r="D86" s="7" t="n"/>
      <c r="E86" s="7" t="n"/>
    </row>
    <row r="87">
      <c r="A87" s="7" t="n"/>
      <c r="B87" s="7" t="n"/>
      <c r="C87" s="8" t="n"/>
      <c r="D87" s="7" t="n"/>
      <c r="E87" s="7" t="n"/>
    </row>
    <row r="88">
      <c r="A88" s="7" t="n"/>
      <c r="B88" s="7" t="n"/>
      <c r="C88" s="8" t="n"/>
      <c r="D88" s="7" t="n"/>
      <c r="E88" s="7" t="n"/>
    </row>
    <row r="89">
      <c r="A89" s="7" t="n"/>
      <c r="B89" s="7" t="n"/>
      <c r="C89" s="8" t="n"/>
      <c r="D89" s="7" t="n"/>
      <c r="E89" s="7" t="n"/>
    </row>
    <row r="90">
      <c r="A90" s="7" t="n"/>
      <c r="B90" s="7" t="n"/>
      <c r="C90" s="8" t="n"/>
      <c r="D90" s="7" t="n"/>
      <c r="E90" s="7" t="n"/>
    </row>
    <row r="91">
      <c r="A91" s="7" t="n"/>
      <c r="B91" s="7" t="n"/>
      <c r="C91" s="8" t="n"/>
      <c r="D91" s="7" t="n"/>
      <c r="E91" s="7" t="n"/>
    </row>
    <row r="92">
      <c r="A92" s="7" t="n"/>
      <c r="B92" s="7" t="n"/>
      <c r="C92" s="8" t="n"/>
      <c r="D92" s="7" t="n"/>
      <c r="E92" s="7" t="n"/>
    </row>
    <row r="93">
      <c r="A93" s="7" t="n"/>
      <c r="B93" s="7" t="n"/>
      <c r="C93" s="8" t="n"/>
      <c r="D93" s="7" t="n"/>
      <c r="E93" s="7" t="n"/>
    </row>
    <row r="94">
      <c r="A94" s="7" t="n"/>
      <c r="B94" s="7" t="n"/>
      <c r="C94" s="8" t="n"/>
      <c r="D94" s="7" t="n"/>
      <c r="E94" s="7" t="n"/>
    </row>
    <row r="95">
      <c r="A95" s="7" t="n"/>
      <c r="B95" s="7" t="n"/>
      <c r="C95" s="8" t="n"/>
      <c r="D95" s="7" t="n"/>
      <c r="E95" s="7" t="n"/>
    </row>
    <row r="96">
      <c r="A96" s="7" t="n"/>
      <c r="B96" s="7" t="n"/>
      <c r="C96" s="8" t="n"/>
      <c r="D96" s="7" t="n"/>
      <c r="E96" s="7" t="n"/>
    </row>
    <row r="97">
      <c r="A97" s="7" t="n"/>
      <c r="B97" s="7" t="n"/>
      <c r="C97" s="8" t="n"/>
      <c r="D97" s="7" t="n"/>
      <c r="E97" s="7" t="n"/>
    </row>
    <row r="98">
      <c r="A98" s="7" t="n"/>
      <c r="B98" s="7" t="n"/>
      <c r="C98" s="8" t="n"/>
      <c r="D98" s="7" t="n"/>
      <c r="E98" s="7" t="n"/>
    </row>
    <row r="99">
      <c r="A99" s="7" t="n"/>
      <c r="B99" s="7" t="n"/>
      <c r="C99" s="8" t="n"/>
      <c r="D99" s="7" t="n"/>
      <c r="E99" s="7" t="n"/>
    </row>
    <row r="100">
      <c r="A100" s="7" t="n"/>
      <c r="B100" s="7" t="n"/>
      <c r="C100" s="8" t="n"/>
      <c r="D100" s="7" t="n"/>
      <c r="E100" s="7" t="n"/>
    </row>
    <row r="101">
      <c r="A101" s="7" t="n"/>
      <c r="B101" s="7" t="n"/>
      <c r="C101" s="8" t="n"/>
      <c r="D101" s="7" t="n"/>
      <c r="E101" s="7" t="n"/>
    </row>
    <row r="102">
      <c r="A102" s="7" t="n"/>
      <c r="B102" s="7" t="n"/>
      <c r="C102" s="8" t="n"/>
      <c r="D102" s="7" t="n"/>
      <c r="E102" s="7" t="n"/>
    </row>
    <row r="103">
      <c r="A103" s="7" t="n"/>
      <c r="B103" s="7" t="n"/>
      <c r="C103" s="8" t="n"/>
      <c r="D103" s="7" t="n"/>
      <c r="E103" s="7" t="n"/>
    </row>
    <row r="104">
      <c r="A104" s="7" t="n"/>
      <c r="B104" s="7" t="n"/>
      <c r="C104" s="8" t="n"/>
      <c r="D104" s="7" t="n"/>
      <c r="E104" s="7" t="n"/>
    </row>
    <row r="105">
      <c r="A105" s="7" t="n"/>
      <c r="B105" s="7" t="n"/>
      <c r="C105" s="8" t="n"/>
      <c r="D105" s="7" t="n"/>
      <c r="E105" s="7" t="n"/>
    </row>
    <row r="106">
      <c r="A106" s="7" t="n"/>
      <c r="B106" s="7" t="n"/>
      <c r="C106" s="8" t="n"/>
      <c r="D106" s="7" t="n"/>
      <c r="E106" s="7" t="n"/>
    </row>
    <row r="107">
      <c r="A107" s="7" t="n"/>
      <c r="B107" s="7" t="n"/>
      <c r="C107" s="8" t="n"/>
      <c r="D107" s="7" t="n"/>
      <c r="E107" s="7" t="n"/>
    </row>
    <row r="108">
      <c r="A108" s="7" t="n"/>
      <c r="B108" s="7" t="n"/>
      <c r="C108" s="8" t="n"/>
      <c r="D108" s="7" t="n"/>
      <c r="E108" s="7" t="n"/>
    </row>
    <row r="109">
      <c r="A109" s="7" t="n"/>
      <c r="B109" s="7" t="n"/>
      <c r="C109" s="8" t="n"/>
      <c r="D109" s="7" t="n"/>
      <c r="E109" s="7" t="n"/>
    </row>
    <row r="110">
      <c r="A110" s="7" t="n"/>
      <c r="B110" s="7" t="n"/>
      <c r="C110" s="8" t="n"/>
      <c r="D110" s="7" t="n"/>
      <c r="E110" s="7" t="n"/>
    </row>
    <row r="111">
      <c r="A111" s="7" t="n"/>
      <c r="B111" s="7" t="n"/>
      <c r="C111" s="8" t="n"/>
      <c r="D111" s="7" t="n"/>
      <c r="E111" s="7" t="n"/>
    </row>
    <row r="112">
      <c r="A112" s="7" t="n"/>
      <c r="B112" s="7" t="n"/>
      <c r="C112" s="8" t="n"/>
      <c r="D112" s="7" t="n"/>
      <c r="E112" s="7" t="n"/>
    </row>
    <row r="113">
      <c r="A113" s="7" t="n"/>
      <c r="B113" s="7" t="n"/>
      <c r="C113" s="8" t="n"/>
      <c r="D113" s="7" t="n"/>
      <c r="E113" s="7" t="n"/>
    </row>
    <row r="114">
      <c r="A114" s="7" t="n"/>
      <c r="B114" s="7" t="n"/>
      <c r="C114" s="8" t="n"/>
      <c r="D114" s="7" t="n"/>
      <c r="E114" s="7" t="n"/>
    </row>
    <row r="115">
      <c r="A115" s="7" t="n"/>
      <c r="B115" s="7" t="n"/>
      <c r="C115" s="8" t="n"/>
      <c r="D115" s="7" t="n"/>
      <c r="E115" s="7" t="n"/>
    </row>
    <row r="116">
      <c r="A116" s="7" t="n"/>
      <c r="B116" s="7" t="n"/>
      <c r="C116" s="8" t="n"/>
      <c r="D116" s="7" t="n"/>
      <c r="E116" s="7" t="n"/>
    </row>
    <row r="117">
      <c r="A117" s="7" t="n"/>
      <c r="B117" s="7" t="n"/>
      <c r="C117" s="8" t="n"/>
      <c r="D117" s="7" t="n"/>
      <c r="E117" s="7" t="n"/>
    </row>
    <row r="118">
      <c r="A118" s="7" t="n"/>
      <c r="B118" s="7" t="n"/>
      <c r="C118" s="8" t="n"/>
      <c r="D118" s="7" t="n"/>
      <c r="E118" s="7" t="n"/>
    </row>
    <row r="119">
      <c r="A119" s="7" t="n"/>
      <c r="B119" s="7" t="n"/>
      <c r="C119" s="8" t="n"/>
      <c r="D119" s="7" t="n"/>
      <c r="E119" s="7" t="n"/>
    </row>
    <row r="120">
      <c r="A120" s="7" t="n"/>
      <c r="B120" s="7" t="n"/>
      <c r="C120" s="8" t="n"/>
      <c r="D120" s="7" t="n"/>
      <c r="E120" s="7" t="n"/>
    </row>
    <row r="121">
      <c r="A121" s="7" t="n"/>
      <c r="B121" s="7" t="n"/>
      <c r="C121" s="8" t="n"/>
      <c r="D121" s="7" t="n"/>
      <c r="E121" s="7" t="n"/>
    </row>
    <row r="122">
      <c r="A122" s="7" t="n"/>
      <c r="B122" s="7" t="n"/>
      <c r="C122" s="8" t="n"/>
      <c r="D122" s="7" t="n"/>
      <c r="E122" s="7" t="n"/>
    </row>
    <row r="123">
      <c r="A123" s="7" t="n"/>
      <c r="B123" s="7" t="n"/>
      <c r="C123" s="8" t="n"/>
      <c r="D123" s="7" t="n"/>
      <c r="E123" s="7" t="n"/>
    </row>
    <row r="125">
      <c r="A125" s="9" t="inlineStr">
        <is>
          <t>واحد پایه را ریز نگه دارید (گرم/میلی‌لیتر/عدد) — رسپی‌ها بر همین مبنا حساب می‌شوند.</t>
        </is>
      </c>
    </row>
  </sheetData>
  <dataValidations count="1">
    <dataValidation sqref="B4:B123" showDropDown="0" showInputMessage="0" showErrorMessage="0" allowBlank="1" type="list">
      <formula1>"گرم,میلی‌لیتر,عدد,بسته"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05"/>
  <sheetViews>
    <sheetView showGridLines="0"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28" customWidth="1" min="2" max="2"/>
    <col width="14" customWidth="1" min="3" max="3"/>
    <col width="12" customWidth="1" min="4" max="4"/>
    <col width="20" customWidth="1" min="5" max="5"/>
    <col width="22" customWidth="1" min="6" max="6"/>
  </cols>
  <sheetData>
    <row r="1">
      <c r="A1" s="3" t="inlineStr">
        <is>
          <t>رسپی استاندارد هر آیتم منو (BOM)</t>
        </is>
      </c>
    </row>
    <row r="3" ht="30" customHeight="1">
      <c r="A3" s="6" t="inlineStr">
        <is>
          <t>نام آیتم منو</t>
        </is>
      </c>
      <c r="B3" s="6" t="inlineStr">
        <is>
          <t>ماده اولیه</t>
        </is>
      </c>
      <c r="C3" s="6" t="inlineStr">
        <is>
          <t>مقدار مصرف</t>
        </is>
      </c>
      <c r="D3" s="6" t="inlineStr">
        <is>
          <t>واحد</t>
        </is>
      </c>
      <c r="E3" s="6" t="inlineStr">
        <is>
          <t>قیمت هر واحد (ریال)</t>
        </is>
      </c>
      <c r="F3" s="6" t="inlineStr">
        <is>
          <t>بهای تمام‌شده جزء (ریال)</t>
        </is>
      </c>
    </row>
    <row r="4">
      <c r="A4" s="7" t="inlineStr">
        <is>
          <t>چلوکباب کوبیده</t>
        </is>
      </c>
      <c r="B4" s="7" t="inlineStr">
        <is>
          <t>گوشت گوسفندی</t>
        </is>
      </c>
      <c r="C4" s="7" t="n">
        <v>160</v>
      </c>
      <c r="D4" s="10">
        <f>IF($B4="","",IFERROR(INDEX('مواد اولیه'!$B$4:$B$123,MATCH($B4,'مواد اولیه'!$A$4:$A$123,0)),"#نامشخص"))</f>
        <v/>
      </c>
      <c r="E4" s="11">
        <f>IF($B4="","",IFERROR(INDEX('مواد اولیه'!$C$4:$C$123,MATCH($B4,'مواد اولیه'!$A$4:$A$123,0)),0))</f>
        <v/>
      </c>
      <c r="F4" s="11">
        <f>IF($B4="","",IFERROR($C4*$E4,0))</f>
        <v/>
      </c>
    </row>
    <row r="5">
      <c r="A5" s="7" t="inlineStr">
        <is>
          <t>چلوکباب کوبیده</t>
        </is>
      </c>
      <c r="B5" s="7" t="inlineStr">
        <is>
          <t>برنج ایرانی</t>
        </is>
      </c>
      <c r="C5" s="7" t="n">
        <v>250</v>
      </c>
      <c r="D5" s="10">
        <f>IF($B5="","",IFERROR(INDEX('مواد اولیه'!$B$4:$B$123,MATCH($B5,'مواد اولیه'!$A$4:$A$123,0)),"#نامشخص"))</f>
        <v/>
      </c>
      <c r="E5" s="11">
        <f>IF($B5="","",IFERROR(INDEX('مواد اولیه'!$C$4:$C$123,MATCH($B5,'مواد اولیه'!$A$4:$A$123,0)),0))</f>
        <v/>
      </c>
      <c r="F5" s="11">
        <f>IF($B5="","",IFERROR($C5*$E5,0))</f>
        <v/>
      </c>
    </row>
    <row r="6">
      <c r="A6" s="7" t="inlineStr">
        <is>
          <t>چلوکباب کوبیده</t>
        </is>
      </c>
      <c r="B6" s="7" t="inlineStr">
        <is>
          <t>پیاز</t>
        </is>
      </c>
      <c r="C6" s="7" t="n">
        <v>40</v>
      </c>
      <c r="D6" s="10">
        <f>IF($B6="","",IFERROR(INDEX('مواد اولیه'!$B$4:$B$123,MATCH($B6,'مواد اولیه'!$A$4:$A$123,0)),"#نامشخص"))</f>
        <v/>
      </c>
      <c r="E6" s="11">
        <f>IF($B6="","",IFERROR(INDEX('مواد اولیه'!$C$4:$C$123,MATCH($B6,'مواد اولیه'!$A$4:$A$123,0)),0))</f>
        <v/>
      </c>
      <c r="F6" s="11">
        <f>IF($B6="","",IFERROR($C6*$E6,0))</f>
        <v/>
      </c>
    </row>
    <row r="7">
      <c r="A7" s="7" t="inlineStr">
        <is>
          <t>چلوکباب کوبیده</t>
        </is>
      </c>
      <c r="B7" s="7" t="inlineStr">
        <is>
          <t>نان لواش</t>
        </is>
      </c>
      <c r="C7" s="7" t="n">
        <v>1</v>
      </c>
      <c r="D7" s="10">
        <f>IF($B7="","",IFERROR(INDEX('مواد اولیه'!$B$4:$B$123,MATCH($B7,'مواد اولیه'!$A$4:$A$123,0)),"#نامشخص"))</f>
        <v/>
      </c>
      <c r="E7" s="11">
        <f>IF($B7="","",IFERROR(INDEX('مواد اولیه'!$C$4:$C$123,MATCH($B7,'مواد اولیه'!$A$4:$A$123,0)),0))</f>
        <v/>
      </c>
      <c r="F7" s="11">
        <f>IF($B7="","",IFERROR($C7*$E7,0))</f>
        <v/>
      </c>
    </row>
    <row r="8">
      <c r="A8" s="7" t="inlineStr">
        <is>
          <t>چلوکباب کوبیده</t>
        </is>
      </c>
      <c r="B8" s="7" t="inlineStr">
        <is>
          <t>روغن مایع</t>
        </is>
      </c>
      <c r="C8" s="7" t="n">
        <v>15</v>
      </c>
      <c r="D8" s="10">
        <f>IF($B8="","",IFERROR(INDEX('مواد اولیه'!$B$4:$B$123,MATCH($B8,'مواد اولیه'!$A$4:$A$123,0)),"#نامشخص"))</f>
        <v/>
      </c>
      <c r="E8" s="11">
        <f>IF($B8="","",IFERROR(INDEX('مواد اولیه'!$C$4:$C$123,MATCH($B8,'مواد اولیه'!$A$4:$A$123,0)),0))</f>
        <v/>
      </c>
      <c r="F8" s="11">
        <f>IF($B8="","",IFERROR($C8*$E8,0))</f>
        <v/>
      </c>
    </row>
    <row r="9">
      <c r="A9" s="7" t="n"/>
      <c r="B9" s="7" t="n"/>
      <c r="C9" s="7" t="n"/>
      <c r="D9" s="10">
        <f>IF($B9="","",IFERROR(INDEX('مواد اولیه'!$B$4:$B$123,MATCH($B9,'مواد اولیه'!$A$4:$A$123,0)),"#نامشخص"))</f>
        <v/>
      </c>
      <c r="E9" s="11">
        <f>IF($B9="","",IFERROR(INDEX('مواد اولیه'!$C$4:$C$123,MATCH($B9,'مواد اولیه'!$A$4:$A$123,0)),0))</f>
        <v/>
      </c>
      <c r="F9" s="11">
        <f>IF($B9="","",IFERROR($C9*$E9,0))</f>
        <v/>
      </c>
    </row>
    <row r="10">
      <c r="A10" s="7" t="n"/>
      <c r="B10" s="7" t="n"/>
      <c r="C10" s="7" t="n"/>
      <c r="D10" s="10">
        <f>IF($B10="","",IFERROR(INDEX('مواد اولیه'!$B$4:$B$123,MATCH($B10,'مواد اولیه'!$A$4:$A$123,0)),"#نامشخص"))</f>
        <v/>
      </c>
      <c r="E10" s="11">
        <f>IF($B10="","",IFERROR(INDEX('مواد اولیه'!$C$4:$C$123,MATCH($B10,'مواد اولیه'!$A$4:$A$123,0)),0))</f>
        <v/>
      </c>
      <c r="F10" s="11">
        <f>IF($B10="","",IFERROR($C10*$E10,0))</f>
        <v/>
      </c>
    </row>
    <row r="11">
      <c r="A11" s="7" t="n"/>
      <c r="B11" s="7" t="n"/>
      <c r="C11" s="7" t="n"/>
      <c r="D11" s="10">
        <f>IF($B11="","",IFERROR(INDEX('مواد اولیه'!$B$4:$B$123,MATCH($B11,'مواد اولیه'!$A$4:$A$123,0)),"#نامشخص"))</f>
        <v/>
      </c>
      <c r="E11" s="11">
        <f>IF($B11="","",IFERROR(INDEX('مواد اولیه'!$C$4:$C$123,MATCH($B11,'مواد اولیه'!$A$4:$A$123,0)),0))</f>
        <v/>
      </c>
      <c r="F11" s="11">
        <f>IF($B11="","",IFERROR($C11*$E11,0))</f>
        <v/>
      </c>
    </row>
    <row r="12">
      <c r="A12" s="7" t="n"/>
      <c r="B12" s="7" t="n"/>
      <c r="C12" s="7" t="n"/>
      <c r="D12" s="10">
        <f>IF($B12="","",IFERROR(INDEX('مواد اولیه'!$B$4:$B$123,MATCH($B12,'مواد اولیه'!$A$4:$A$123,0)),"#نامشخص"))</f>
        <v/>
      </c>
      <c r="E12" s="11">
        <f>IF($B12="","",IFERROR(INDEX('مواد اولیه'!$C$4:$C$123,MATCH($B12,'مواد اولیه'!$A$4:$A$123,0)),0))</f>
        <v/>
      </c>
      <c r="F12" s="11">
        <f>IF($B12="","",IFERROR($C12*$E12,0))</f>
        <v/>
      </c>
    </row>
    <row r="13">
      <c r="A13" s="7" t="n"/>
      <c r="B13" s="7" t="n"/>
      <c r="C13" s="7" t="n"/>
      <c r="D13" s="10">
        <f>IF($B13="","",IFERROR(INDEX('مواد اولیه'!$B$4:$B$123,MATCH($B13,'مواد اولیه'!$A$4:$A$123,0)),"#نامشخص"))</f>
        <v/>
      </c>
      <c r="E13" s="11">
        <f>IF($B13="","",IFERROR(INDEX('مواد اولیه'!$C$4:$C$123,MATCH($B13,'مواد اولیه'!$A$4:$A$123,0)),0))</f>
        <v/>
      </c>
      <c r="F13" s="11">
        <f>IF($B13="","",IFERROR($C13*$E13,0))</f>
        <v/>
      </c>
    </row>
    <row r="14">
      <c r="A14" s="7" t="n"/>
      <c r="B14" s="7" t="n"/>
      <c r="C14" s="7" t="n"/>
      <c r="D14" s="10">
        <f>IF($B14="","",IFERROR(INDEX('مواد اولیه'!$B$4:$B$123,MATCH($B14,'مواد اولیه'!$A$4:$A$123,0)),"#نامشخص"))</f>
        <v/>
      </c>
      <c r="E14" s="11">
        <f>IF($B14="","",IFERROR(INDEX('مواد اولیه'!$C$4:$C$123,MATCH($B14,'مواد اولیه'!$A$4:$A$123,0)),0))</f>
        <v/>
      </c>
      <c r="F14" s="11">
        <f>IF($B14="","",IFERROR($C14*$E14,0))</f>
        <v/>
      </c>
    </row>
    <row r="15">
      <c r="A15" s="7" t="n"/>
      <c r="B15" s="7" t="n"/>
      <c r="C15" s="7" t="n"/>
      <c r="D15" s="10">
        <f>IF($B15="","",IFERROR(INDEX('مواد اولیه'!$B$4:$B$123,MATCH($B15,'مواد اولیه'!$A$4:$A$123,0)),"#نامشخص"))</f>
        <v/>
      </c>
      <c r="E15" s="11">
        <f>IF($B15="","",IFERROR(INDEX('مواد اولیه'!$C$4:$C$123,MATCH($B15,'مواد اولیه'!$A$4:$A$123,0)),0))</f>
        <v/>
      </c>
      <c r="F15" s="11">
        <f>IF($B15="","",IFERROR($C15*$E15,0))</f>
        <v/>
      </c>
    </row>
    <row r="16">
      <c r="A16" s="7" t="n"/>
      <c r="B16" s="7" t="n"/>
      <c r="C16" s="7" t="n"/>
      <c r="D16" s="10">
        <f>IF($B16="","",IFERROR(INDEX('مواد اولیه'!$B$4:$B$123,MATCH($B16,'مواد اولیه'!$A$4:$A$123,0)),"#نامشخص"))</f>
        <v/>
      </c>
      <c r="E16" s="11">
        <f>IF($B16="","",IFERROR(INDEX('مواد اولیه'!$C$4:$C$123,MATCH($B16,'مواد اولیه'!$A$4:$A$123,0)),0))</f>
        <v/>
      </c>
      <c r="F16" s="11">
        <f>IF($B16="","",IFERROR($C16*$E16,0))</f>
        <v/>
      </c>
    </row>
    <row r="17">
      <c r="A17" s="7" t="n"/>
      <c r="B17" s="7" t="n"/>
      <c r="C17" s="7" t="n"/>
      <c r="D17" s="10">
        <f>IF($B17="","",IFERROR(INDEX('مواد اولیه'!$B$4:$B$123,MATCH($B17,'مواد اولیه'!$A$4:$A$123,0)),"#نامشخص"))</f>
        <v/>
      </c>
      <c r="E17" s="11">
        <f>IF($B17="","",IFERROR(INDEX('مواد اولیه'!$C$4:$C$123,MATCH($B17,'مواد اولیه'!$A$4:$A$123,0)),0))</f>
        <v/>
      </c>
      <c r="F17" s="11">
        <f>IF($B17="","",IFERROR($C17*$E17,0))</f>
        <v/>
      </c>
    </row>
    <row r="18">
      <c r="A18" s="7" t="n"/>
      <c r="B18" s="7" t="n"/>
      <c r="C18" s="7" t="n"/>
      <c r="D18" s="10">
        <f>IF($B18="","",IFERROR(INDEX('مواد اولیه'!$B$4:$B$123,MATCH($B18,'مواد اولیه'!$A$4:$A$123,0)),"#نامشخص"))</f>
        <v/>
      </c>
      <c r="E18" s="11">
        <f>IF($B18="","",IFERROR(INDEX('مواد اولیه'!$C$4:$C$123,MATCH($B18,'مواد اولیه'!$A$4:$A$123,0)),0))</f>
        <v/>
      </c>
      <c r="F18" s="11">
        <f>IF($B18="","",IFERROR($C18*$E18,0))</f>
        <v/>
      </c>
    </row>
    <row r="19">
      <c r="A19" s="7" t="n"/>
      <c r="B19" s="7" t="n"/>
      <c r="C19" s="7" t="n"/>
      <c r="D19" s="10">
        <f>IF($B19="","",IFERROR(INDEX('مواد اولیه'!$B$4:$B$123,MATCH($B19,'مواد اولیه'!$A$4:$A$123,0)),"#نامشخص"))</f>
        <v/>
      </c>
      <c r="E19" s="11">
        <f>IF($B19="","",IFERROR(INDEX('مواد اولیه'!$C$4:$C$123,MATCH($B19,'مواد اولیه'!$A$4:$A$123,0)),0))</f>
        <v/>
      </c>
      <c r="F19" s="11">
        <f>IF($B19="","",IFERROR($C19*$E19,0))</f>
        <v/>
      </c>
    </row>
    <row r="20">
      <c r="A20" s="7" t="n"/>
      <c r="B20" s="7" t="n"/>
      <c r="C20" s="7" t="n"/>
      <c r="D20" s="10">
        <f>IF($B20="","",IFERROR(INDEX('مواد اولیه'!$B$4:$B$123,MATCH($B20,'مواد اولیه'!$A$4:$A$123,0)),"#نامشخص"))</f>
        <v/>
      </c>
      <c r="E20" s="11">
        <f>IF($B20="","",IFERROR(INDEX('مواد اولیه'!$C$4:$C$123,MATCH($B20,'مواد اولیه'!$A$4:$A$123,0)),0))</f>
        <v/>
      </c>
      <c r="F20" s="11">
        <f>IF($B20="","",IFERROR($C20*$E20,0))</f>
        <v/>
      </c>
    </row>
    <row r="21">
      <c r="A21" s="7" t="n"/>
      <c r="B21" s="7" t="n"/>
      <c r="C21" s="7" t="n"/>
      <c r="D21" s="10">
        <f>IF($B21="","",IFERROR(INDEX('مواد اولیه'!$B$4:$B$123,MATCH($B21,'مواد اولیه'!$A$4:$A$123,0)),"#نامشخص"))</f>
        <v/>
      </c>
      <c r="E21" s="11">
        <f>IF($B21="","",IFERROR(INDEX('مواد اولیه'!$C$4:$C$123,MATCH($B21,'مواد اولیه'!$A$4:$A$123,0)),0))</f>
        <v/>
      </c>
      <c r="F21" s="11">
        <f>IF($B21="","",IFERROR($C21*$E21,0))</f>
        <v/>
      </c>
    </row>
    <row r="22">
      <c r="A22" s="7" t="n"/>
      <c r="B22" s="7" t="n"/>
      <c r="C22" s="7" t="n"/>
      <c r="D22" s="10">
        <f>IF($B22="","",IFERROR(INDEX('مواد اولیه'!$B$4:$B$123,MATCH($B22,'مواد اولیه'!$A$4:$A$123,0)),"#نامشخص"))</f>
        <v/>
      </c>
      <c r="E22" s="11">
        <f>IF($B22="","",IFERROR(INDEX('مواد اولیه'!$C$4:$C$123,MATCH($B22,'مواد اولیه'!$A$4:$A$123,0)),0))</f>
        <v/>
      </c>
      <c r="F22" s="11">
        <f>IF($B22="","",IFERROR($C22*$E22,0))</f>
        <v/>
      </c>
    </row>
    <row r="23">
      <c r="A23" s="7" t="n"/>
      <c r="B23" s="7" t="n"/>
      <c r="C23" s="7" t="n"/>
      <c r="D23" s="10">
        <f>IF($B23="","",IFERROR(INDEX('مواد اولیه'!$B$4:$B$123,MATCH($B23,'مواد اولیه'!$A$4:$A$123,0)),"#نامشخص"))</f>
        <v/>
      </c>
      <c r="E23" s="11">
        <f>IF($B23="","",IFERROR(INDEX('مواد اولیه'!$C$4:$C$123,MATCH($B23,'مواد اولیه'!$A$4:$A$123,0)),0))</f>
        <v/>
      </c>
      <c r="F23" s="11">
        <f>IF($B23="","",IFERROR($C23*$E23,0))</f>
        <v/>
      </c>
    </row>
    <row r="24">
      <c r="A24" s="7" t="n"/>
      <c r="B24" s="7" t="n"/>
      <c r="C24" s="7" t="n"/>
      <c r="D24" s="10">
        <f>IF($B24="","",IFERROR(INDEX('مواد اولیه'!$B$4:$B$123,MATCH($B24,'مواد اولیه'!$A$4:$A$123,0)),"#نامشخص"))</f>
        <v/>
      </c>
      <c r="E24" s="11">
        <f>IF($B24="","",IFERROR(INDEX('مواد اولیه'!$C$4:$C$123,MATCH($B24,'مواد اولیه'!$A$4:$A$123,0)),0))</f>
        <v/>
      </c>
      <c r="F24" s="11">
        <f>IF($B24="","",IFERROR($C24*$E24,0))</f>
        <v/>
      </c>
    </row>
    <row r="25">
      <c r="A25" s="7" t="n"/>
      <c r="B25" s="7" t="n"/>
      <c r="C25" s="7" t="n"/>
      <c r="D25" s="10">
        <f>IF($B25="","",IFERROR(INDEX('مواد اولیه'!$B$4:$B$123,MATCH($B25,'مواد اولیه'!$A$4:$A$123,0)),"#نامشخص"))</f>
        <v/>
      </c>
      <c r="E25" s="11">
        <f>IF($B25="","",IFERROR(INDEX('مواد اولیه'!$C$4:$C$123,MATCH($B25,'مواد اولیه'!$A$4:$A$123,0)),0))</f>
        <v/>
      </c>
      <c r="F25" s="11">
        <f>IF($B25="","",IFERROR($C25*$E25,0))</f>
        <v/>
      </c>
    </row>
    <row r="26">
      <c r="A26" s="7" t="n"/>
      <c r="B26" s="7" t="n"/>
      <c r="C26" s="7" t="n"/>
      <c r="D26" s="10">
        <f>IF($B26="","",IFERROR(INDEX('مواد اولیه'!$B$4:$B$123,MATCH($B26,'مواد اولیه'!$A$4:$A$123,0)),"#نامشخص"))</f>
        <v/>
      </c>
      <c r="E26" s="11">
        <f>IF($B26="","",IFERROR(INDEX('مواد اولیه'!$C$4:$C$123,MATCH($B26,'مواد اولیه'!$A$4:$A$123,0)),0))</f>
        <v/>
      </c>
      <c r="F26" s="11">
        <f>IF($B26="","",IFERROR($C26*$E26,0))</f>
        <v/>
      </c>
    </row>
    <row r="27">
      <c r="A27" s="7" t="n"/>
      <c r="B27" s="7" t="n"/>
      <c r="C27" s="7" t="n"/>
      <c r="D27" s="10">
        <f>IF($B27="","",IFERROR(INDEX('مواد اولیه'!$B$4:$B$123,MATCH($B27,'مواد اولیه'!$A$4:$A$123,0)),"#نامشخص"))</f>
        <v/>
      </c>
      <c r="E27" s="11">
        <f>IF($B27="","",IFERROR(INDEX('مواد اولیه'!$C$4:$C$123,MATCH($B27,'مواد اولیه'!$A$4:$A$123,0)),0))</f>
        <v/>
      </c>
      <c r="F27" s="11">
        <f>IF($B27="","",IFERROR($C27*$E27,0))</f>
        <v/>
      </c>
    </row>
    <row r="28">
      <c r="A28" s="7" t="n"/>
      <c r="B28" s="7" t="n"/>
      <c r="C28" s="7" t="n"/>
      <c r="D28" s="10">
        <f>IF($B28="","",IFERROR(INDEX('مواد اولیه'!$B$4:$B$123,MATCH($B28,'مواد اولیه'!$A$4:$A$123,0)),"#نامشخص"))</f>
        <v/>
      </c>
      <c r="E28" s="11">
        <f>IF($B28="","",IFERROR(INDEX('مواد اولیه'!$C$4:$C$123,MATCH($B28,'مواد اولیه'!$A$4:$A$123,0)),0))</f>
        <v/>
      </c>
      <c r="F28" s="11">
        <f>IF($B28="","",IFERROR($C28*$E28,0))</f>
        <v/>
      </c>
    </row>
    <row r="29">
      <c r="A29" s="7" t="n"/>
      <c r="B29" s="7" t="n"/>
      <c r="C29" s="7" t="n"/>
      <c r="D29" s="10">
        <f>IF($B29="","",IFERROR(INDEX('مواد اولیه'!$B$4:$B$123,MATCH($B29,'مواد اولیه'!$A$4:$A$123,0)),"#نامشخص"))</f>
        <v/>
      </c>
      <c r="E29" s="11">
        <f>IF($B29="","",IFERROR(INDEX('مواد اولیه'!$C$4:$C$123,MATCH($B29,'مواد اولیه'!$A$4:$A$123,0)),0))</f>
        <v/>
      </c>
      <c r="F29" s="11">
        <f>IF($B29="","",IFERROR($C29*$E29,0))</f>
        <v/>
      </c>
    </row>
    <row r="30">
      <c r="A30" s="7" t="n"/>
      <c r="B30" s="7" t="n"/>
      <c r="C30" s="7" t="n"/>
      <c r="D30" s="10">
        <f>IF($B30="","",IFERROR(INDEX('مواد اولیه'!$B$4:$B$123,MATCH($B30,'مواد اولیه'!$A$4:$A$123,0)),"#نامشخص"))</f>
        <v/>
      </c>
      <c r="E30" s="11">
        <f>IF($B30="","",IFERROR(INDEX('مواد اولیه'!$C$4:$C$123,MATCH($B30,'مواد اولیه'!$A$4:$A$123,0)),0))</f>
        <v/>
      </c>
      <c r="F30" s="11">
        <f>IF($B30="","",IFERROR($C30*$E30,0))</f>
        <v/>
      </c>
    </row>
    <row r="31">
      <c r="A31" s="7" t="n"/>
      <c r="B31" s="7" t="n"/>
      <c r="C31" s="7" t="n"/>
      <c r="D31" s="10">
        <f>IF($B31="","",IFERROR(INDEX('مواد اولیه'!$B$4:$B$123,MATCH($B31,'مواد اولیه'!$A$4:$A$123,0)),"#نامشخص"))</f>
        <v/>
      </c>
      <c r="E31" s="11">
        <f>IF($B31="","",IFERROR(INDEX('مواد اولیه'!$C$4:$C$123,MATCH($B31,'مواد اولیه'!$A$4:$A$123,0)),0))</f>
        <v/>
      </c>
      <c r="F31" s="11">
        <f>IF($B31="","",IFERROR($C31*$E31,0))</f>
        <v/>
      </c>
    </row>
    <row r="32">
      <c r="A32" s="7" t="n"/>
      <c r="B32" s="7" t="n"/>
      <c r="C32" s="7" t="n"/>
      <c r="D32" s="10">
        <f>IF($B32="","",IFERROR(INDEX('مواد اولیه'!$B$4:$B$123,MATCH($B32,'مواد اولیه'!$A$4:$A$123,0)),"#نامشخص"))</f>
        <v/>
      </c>
      <c r="E32" s="11">
        <f>IF($B32="","",IFERROR(INDEX('مواد اولیه'!$C$4:$C$123,MATCH($B32,'مواد اولیه'!$A$4:$A$123,0)),0))</f>
        <v/>
      </c>
      <c r="F32" s="11">
        <f>IF($B32="","",IFERROR($C32*$E32,0))</f>
        <v/>
      </c>
    </row>
    <row r="33">
      <c r="A33" s="7" t="n"/>
      <c r="B33" s="7" t="n"/>
      <c r="C33" s="7" t="n"/>
      <c r="D33" s="10">
        <f>IF($B33="","",IFERROR(INDEX('مواد اولیه'!$B$4:$B$123,MATCH($B33,'مواد اولیه'!$A$4:$A$123,0)),"#نامشخص"))</f>
        <v/>
      </c>
      <c r="E33" s="11">
        <f>IF($B33="","",IFERROR(INDEX('مواد اولیه'!$C$4:$C$123,MATCH($B33,'مواد اولیه'!$A$4:$A$123,0)),0))</f>
        <v/>
      </c>
      <c r="F33" s="11">
        <f>IF($B33="","",IFERROR($C33*$E33,0))</f>
        <v/>
      </c>
    </row>
    <row r="34">
      <c r="A34" s="7" t="n"/>
      <c r="B34" s="7" t="n"/>
      <c r="C34" s="7" t="n"/>
      <c r="D34" s="10">
        <f>IF($B34="","",IFERROR(INDEX('مواد اولیه'!$B$4:$B$123,MATCH($B34,'مواد اولیه'!$A$4:$A$123,0)),"#نامشخص"))</f>
        <v/>
      </c>
      <c r="E34" s="11">
        <f>IF($B34="","",IFERROR(INDEX('مواد اولیه'!$C$4:$C$123,MATCH($B34,'مواد اولیه'!$A$4:$A$123,0)),0))</f>
        <v/>
      </c>
      <c r="F34" s="11">
        <f>IF($B34="","",IFERROR($C34*$E34,0))</f>
        <v/>
      </c>
    </row>
    <row r="35">
      <c r="A35" s="7" t="n"/>
      <c r="B35" s="7" t="n"/>
      <c r="C35" s="7" t="n"/>
      <c r="D35" s="10">
        <f>IF($B35="","",IFERROR(INDEX('مواد اولیه'!$B$4:$B$123,MATCH($B35,'مواد اولیه'!$A$4:$A$123,0)),"#نامشخص"))</f>
        <v/>
      </c>
      <c r="E35" s="11">
        <f>IF($B35="","",IFERROR(INDEX('مواد اولیه'!$C$4:$C$123,MATCH($B35,'مواد اولیه'!$A$4:$A$123,0)),0))</f>
        <v/>
      </c>
      <c r="F35" s="11">
        <f>IF($B35="","",IFERROR($C35*$E35,0))</f>
        <v/>
      </c>
    </row>
    <row r="36">
      <c r="A36" s="7" t="n"/>
      <c r="B36" s="7" t="n"/>
      <c r="C36" s="7" t="n"/>
      <c r="D36" s="10">
        <f>IF($B36="","",IFERROR(INDEX('مواد اولیه'!$B$4:$B$123,MATCH($B36,'مواد اولیه'!$A$4:$A$123,0)),"#نامشخص"))</f>
        <v/>
      </c>
      <c r="E36" s="11">
        <f>IF($B36="","",IFERROR(INDEX('مواد اولیه'!$C$4:$C$123,MATCH($B36,'مواد اولیه'!$A$4:$A$123,0)),0))</f>
        <v/>
      </c>
      <c r="F36" s="11">
        <f>IF($B36="","",IFERROR($C36*$E36,0))</f>
        <v/>
      </c>
    </row>
    <row r="37">
      <c r="A37" s="7" t="n"/>
      <c r="B37" s="7" t="n"/>
      <c r="C37" s="7" t="n"/>
      <c r="D37" s="10">
        <f>IF($B37="","",IFERROR(INDEX('مواد اولیه'!$B$4:$B$123,MATCH($B37,'مواد اولیه'!$A$4:$A$123,0)),"#نامشخص"))</f>
        <v/>
      </c>
      <c r="E37" s="11">
        <f>IF($B37="","",IFERROR(INDEX('مواد اولیه'!$C$4:$C$123,MATCH($B37,'مواد اولیه'!$A$4:$A$123,0)),0))</f>
        <v/>
      </c>
      <c r="F37" s="11">
        <f>IF($B37="","",IFERROR($C37*$E37,0))</f>
        <v/>
      </c>
    </row>
    <row r="38">
      <c r="A38" s="7" t="n"/>
      <c r="B38" s="7" t="n"/>
      <c r="C38" s="7" t="n"/>
      <c r="D38" s="10">
        <f>IF($B38="","",IFERROR(INDEX('مواد اولیه'!$B$4:$B$123,MATCH($B38,'مواد اولیه'!$A$4:$A$123,0)),"#نامشخص"))</f>
        <v/>
      </c>
      <c r="E38" s="11">
        <f>IF($B38="","",IFERROR(INDEX('مواد اولیه'!$C$4:$C$123,MATCH($B38,'مواد اولیه'!$A$4:$A$123,0)),0))</f>
        <v/>
      </c>
      <c r="F38" s="11">
        <f>IF($B38="","",IFERROR($C38*$E38,0))</f>
        <v/>
      </c>
    </row>
    <row r="39">
      <c r="A39" s="7" t="n"/>
      <c r="B39" s="7" t="n"/>
      <c r="C39" s="7" t="n"/>
      <c r="D39" s="10">
        <f>IF($B39="","",IFERROR(INDEX('مواد اولیه'!$B$4:$B$123,MATCH($B39,'مواد اولیه'!$A$4:$A$123,0)),"#نامشخص"))</f>
        <v/>
      </c>
      <c r="E39" s="11">
        <f>IF($B39="","",IFERROR(INDEX('مواد اولیه'!$C$4:$C$123,MATCH($B39,'مواد اولیه'!$A$4:$A$123,0)),0))</f>
        <v/>
      </c>
      <c r="F39" s="11">
        <f>IF($B39="","",IFERROR($C39*$E39,0))</f>
        <v/>
      </c>
    </row>
    <row r="40">
      <c r="A40" s="7" t="n"/>
      <c r="B40" s="7" t="n"/>
      <c r="C40" s="7" t="n"/>
      <c r="D40" s="10">
        <f>IF($B40="","",IFERROR(INDEX('مواد اولیه'!$B$4:$B$123,MATCH($B40,'مواد اولیه'!$A$4:$A$123,0)),"#نامشخص"))</f>
        <v/>
      </c>
      <c r="E40" s="11">
        <f>IF($B40="","",IFERROR(INDEX('مواد اولیه'!$C$4:$C$123,MATCH($B40,'مواد اولیه'!$A$4:$A$123,0)),0))</f>
        <v/>
      </c>
      <c r="F40" s="11">
        <f>IF($B40="","",IFERROR($C40*$E40,0))</f>
        <v/>
      </c>
    </row>
    <row r="41">
      <c r="A41" s="7" t="n"/>
      <c r="B41" s="7" t="n"/>
      <c r="C41" s="7" t="n"/>
      <c r="D41" s="10">
        <f>IF($B41="","",IFERROR(INDEX('مواد اولیه'!$B$4:$B$123,MATCH($B41,'مواد اولیه'!$A$4:$A$123,0)),"#نامشخص"))</f>
        <v/>
      </c>
      <c r="E41" s="11">
        <f>IF($B41="","",IFERROR(INDEX('مواد اولیه'!$C$4:$C$123,MATCH($B41,'مواد اولیه'!$A$4:$A$123,0)),0))</f>
        <v/>
      </c>
      <c r="F41" s="11">
        <f>IF($B41="","",IFERROR($C41*$E41,0))</f>
        <v/>
      </c>
    </row>
    <row r="42">
      <c r="A42" s="7" t="n"/>
      <c r="B42" s="7" t="n"/>
      <c r="C42" s="7" t="n"/>
      <c r="D42" s="10">
        <f>IF($B42="","",IFERROR(INDEX('مواد اولیه'!$B$4:$B$123,MATCH($B42,'مواد اولیه'!$A$4:$A$123,0)),"#نامشخص"))</f>
        <v/>
      </c>
      <c r="E42" s="11">
        <f>IF($B42="","",IFERROR(INDEX('مواد اولیه'!$C$4:$C$123,MATCH($B42,'مواد اولیه'!$A$4:$A$123,0)),0))</f>
        <v/>
      </c>
      <c r="F42" s="11">
        <f>IF($B42="","",IFERROR($C42*$E42,0))</f>
        <v/>
      </c>
    </row>
    <row r="43">
      <c r="A43" s="7" t="n"/>
      <c r="B43" s="7" t="n"/>
      <c r="C43" s="7" t="n"/>
      <c r="D43" s="10">
        <f>IF($B43="","",IFERROR(INDEX('مواد اولیه'!$B$4:$B$123,MATCH($B43,'مواد اولیه'!$A$4:$A$123,0)),"#نامشخص"))</f>
        <v/>
      </c>
      <c r="E43" s="11">
        <f>IF($B43="","",IFERROR(INDEX('مواد اولیه'!$C$4:$C$123,MATCH($B43,'مواد اولیه'!$A$4:$A$123,0)),0))</f>
        <v/>
      </c>
      <c r="F43" s="11">
        <f>IF($B43="","",IFERROR($C43*$E43,0))</f>
        <v/>
      </c>
    </row>
    <row r="44">
      <c r="A44" s="7" t="n"/>
      <c r="B44" s="7" t="n"/>
      <c r="C44" s="7" t="n"/>
      <c r="D44" s="10">
        <f>IF($B44="","",IFERROR(INDEX('مواد اولیه'!$B$4:$B$123,MATCH($B44,'مواد اولیه'!$A$4:$A$123,0)),"#نامشخص"))</f>
        <v/>
      </c>
      <c r="E44" s="11">
        <f>IF($B44="","",IFERROR(INDEX('مواد اولیه'!$C$4:$C$123,MATCH($B44,'مواد اولیه'!$A$4:$A$123,0)),0))</f>
        <v/>
      </c>
      <c r="F44" s="11">
        <f>IF($B44="","",IFERROR($C44*$E44,0))</f>
        <v/>
      </c>
    </row>
    <row r="45">
      <c r="A45" s="7" t="n"/>
      <c r="B45" s="7" t="n"/>
      <c r="C45" s="7" t="n"/>
      <c r="D45" s="10">
        <f>IF($B45="","",IFERROR(INDEX('مواد اولیه'!$B$4:$B$123,MATCH($B45,'مواد اولیه'!$A$4:$A$123,0)),"#نامشخص"))</f>
        <v/>
      </c>
      <c r="E45" s="11">
        <f>IF($B45="","",IFERROR(INDEX('مواد اولیه'!$C$4:$C$123,MATCH($B45,'مواد اولیه'!$A$4:$A$123,0)),0))</f>
        <v/>
      </c>
      <c r="F45" s="11">
        <f>IF($B45="","",IFERROR($C45*$E45,0))</f>
        <v/>
      </c>
    </row>
    <row r="46">
      <c r="A46" s="7" t="n"/>
      <c r="B46" s="7" t="n"/>
      <c r="C46" s="7" t="n"/>
      <c r="D46" s="10">
        <f>IF($B46="","",IFERROR(INDEX('مواد اولیه'!$B$4:$B$123,MATCH($B46,'مواد اولیه'!$A$4:$A$123,0)),"#نامشخص"))</f>
        <v/>
      </c>
      <c r="E46" s="11">
        <f>IF($B46="","",IFERROR(INDEX('مواد اولیه'!$C$4:$C$123,MATCH($B46,'مواد اولیه'!$A$4:$A$123,0)),0))</f>
        <v/>
      </c>
      <c r="F46" s="11">
        <f>IF($B46="","",IFERROR($C46*$E46,0))</f>
        <v/>
      </c>
    </row>
    <row r="47">
      <c r="A47" s="7" t="n"/>
      <c r="B47" s="7" t="n"/>
      <c r="C47" s="7" t="n"/>
      <c r="D47" s="10">
        <f>IF($B47="","",IFERROR(INDEX('مواد اولیه'!$B$4:$B$123,MATCH($B47,'مواد اولیه'!$A$4:$A$123,0)),"#نامشخص"))</f>
        <v/>
      </c>
      <c r="E47" s="11">
        <f>IF($B47="","",IFERROR(INDEX('مواد اولیه'!$C$4:$C$123,MATCH($B47,'مواد اولیه'!$A$4:$A$123,0)),0))</f>
        <v/>
      </c>
      <c r="F47" s="11">
        <f>IF($B47="","",IFERROR($C47*$E47,0))</f>
        <v/>
      </c>
    </row>
    <row r="48">
      <c r="A48" s="7" t="n"/>
      <c r="B48" s="7" t="n"/>
      <c r="C48" s="7" t="n"/>
      <c r="D48" s="10">
        <f>IF($B48="","",IFERROR(INDEX('مواد اولیه'!$B$4:$B$123,MATCH($B48,'مواد اولیه'!$A$4:$A$123,0)),"#نامشخص"))</f>
        <v/>
      </c>
      <c r="E48" s="11">
        <f>IF($B48="","",IFERROR(INDEX('مواد اولیه'!$C$4:$C$123,MATCH($B48,'مواد اولیه'!$A$4:$A$123,0)),0))</f>
        <v/>
      </c>
      <c r="F48" s="11">
        <f>IF($B48="","",IFERROR($C48*$E48,0))</f>
        <v/>
      </c>
    </row>
    <row r="49">
      <c r="A49" s="7" t="n"/>
      <c r="B49" s="7" t="n"/>
      <c r="C49" s="7" t="n"/>
      <c r="D49" s="10">
        <f>IF($B49="","",IFERROR(INDEX('مواد اولیه'!$B$4:$B$123,MATCH($B49,'مواد اولیه'!$A$4:$A$123,0)),"#نامشخص"))</f>
        <v/>
      </c>
      <c r="E49" s="11">
        <f>IF($B49="","",IFERROR(INDEX('مواد اولیه'!$C$4:$C$123,MATCH($B49,'مواد اولیه'!$A$4:$A$123,0)),0))</f>
        <v/>
      </c>
      <c r="F49" s="11">
        <f>IF($B49="","",IFERROR($C49*$E49,0))</f>
        <v/>
      </c>
    </row>
    <row r="50">
      <c r="A50" s="7" t="n"/>
      <c r="B50" s="7" t="n"/>
      <c r="C50" s="7" t="n"/>
      <c r="D50" s="10">
        <f>IF($B50="","",IFERROR(INDEX('مواد اولیه'!$B$4:$B$123,MATCH($B50,'مواد اولیه'!$A$4:$A$123,0)),"#نامشخص"))</f>
        <v/>
      </c>
      <c r="E50" s="11">
        <f>IF($B50="","",IFERROR(INDEX('مواد اولیه'!$C$4:$C$123,MATCH($B50,'مواد اولیه'!$A$4:$A$123,0)),0))</f>
        <v/>
      </c>
      <c r="F50" s="11">
        <f>IF($B50="","",IFERROR($C50*$E50,0))</f>
        <v/>
      </c>
    </row>
    <row r="51">
      <c r="A51" s="7" t="n"/>
      <c r="B51" s="7" t="n"/>
      <c r="C51" s="7" t="n"/>
      <c r="D51" s="10">
        <f>IF($B51="","",IFERROR(INDEX('مواد اولیه'!$B$4:$B$123,MATCH($B51,'مواد اولیه'!$A$4:$A$123,0)),"#نامشخص"))</f>
        <v/>
      </c>
      <c r="E51" s="11">
        <f>IF($B51="","",IFERROR(INDEX('مواد اولیه'!$C$4:$C$123,MATCH($B51,'مواد اولیه'!$A$4:$A$123,0)),0))</f>
        <v/>
      </c>
      <c r="F51" s="11">
        <f>IF($B51="","",IFERROR($C51*$E51,0))</f>
        <v/>
      </c>
    </row>
    <row r="52">
      <c r="A52" s="7" t="n"/>
      <c r="B52" s="7" t="n"/>
      <c r="C52" s="7" t="n"/>
      <c r="D52" s="10">
        <f>IF($B52="","",IFERROR(INDEX('مواد اولیه'!$B$4:$B$123,MATCH($B52,'مواد اولیه'!$A$4:$A$123,0)),"#نامشخص"))</f>
        <v/>
      </c>
      <c r="E52" s="11">
        <f>IF($B52="","",IFERROR(INDEX('مواد اولیه'!$C$4:$C$123,MATCH($B52,'مواد اولیه'!$A$4:$A$123,0)),0))</f>
        <v/>
      </c>
      <c r="F52" s="11">
        <f>IF($B52="","",IFERROR($C52*$E52,0))</f>
        <v/>
      </c>
    </row>
    <row r="53">
      <c r="A53" s="7" t="n"/>
      <c r="B53" s="7" t="n"/>
      <c r="C53" s="7" t="n"/>
      <c r="D53" s="10">
        <f>IF($B53="","",IFERROR(INDEX('مواد اولیه'!$B$4:$B$123,MATCH($B53,'مواد اولیه'!$A$4:$A$123,0)),"#نامشخص"))</f>
        <v/>
      </c>
      <c r="E53" s="11">
        <f>IF($B53="","",IFERROR(INDEX('مواد اولیه'!$C$4:$C$123,MATCH($B53,'مواد اولیه'!$A$4:$A$123,0)),0))</f>
        <v/>
      </c>
      <c r="F53" s="11">
        <f>IF($B53="","",IFERROR($C53*$E53,0))</f>
        <v/>
      </c>
    </row>
    <row r="54">
      <c r="A54" s="7" t="n"/>
      <c r="B54" s="7" t="n"/>
      <c r="C54" s="7" t="n"/>
      <c r="D54" s="10">
        <f>IF($B54="","",IFERROR(INDEX('مواد اولیه'!$B$4:$B$123,MATCH($B54,'مواد اولیه'!$A$4:$A$123,0)),"#نامشخص"))</f>
        <v/>
      </c>
      <c r="E54" s="11">
        <f>IF($B54="","",IFERROR(INDEX('مواد اولیه'!$C$4:$C$123,MATCH($B54,'مواد اولیه'!$A$4:$A$123,0)),0))</f>
        <v/>
      </c>
      <c r="F54" s="11">
        <f>IF($B54="","",IFERROR($C54*$E54,0))</f>
        <v/>
      </c>
    </row>
    <row r="55">
      <c r="A55" s="7" t="n"/>
      <c r="B55" s="7" t="n"/>
      <c r="C55" s="7" t="n"/>
      <c r="D55" s="10">
        <f>IF($B55="","",IFERROR(INDEX('مواد اولیه'!$B$4:$B$123,MATCH($B55,'مواد اولیه'!$A$4:$A$123,0)),"#نامشخص"))</f>
        <v/>
      </c>
      <c r="E55" s="11">
        <f>IF($B55="","",IFERROR(INDEX('مواد اولیه'!$C$4:$C$123,MATCH($B55,'مواد اولیه'!$A$4:$A$123,0)),0))</f>
        <v/>
      </c>
      <c r="F55" s="11">
        <f>IF($B55="","",IFERROR($C55*$E55,0))</f>
        <v/>
      </c>
    </row>
    <row r="56">
      <c r="A56" s="7" t="n"/>
      <c r="B56" s="7" t="n"/>
      <c r="C56" s="7" t="n"/>
      <c r="D56" s="10">
        <f>IF($B56="","",IFERROR(INDEX('مواد اولیه'!$B$4:$B$123,MATCH($B56,'مواد اولیه'!$A$4:$A$123,0)),"#نامشخص"))</f>
        <v/>
      </c>
      <c r="E56" s="11">
        <f>IF($B56="","",IFERROR(INDEX('مواد اولیه'!$C$4:$C$123,MATCH($B56,'مواد اولیه'!$A$4:$A$123,0)),0))</f>
        <v/>
      </c>
      <c r="F56" s="11">
        <f>IF($B56="","",IFERROR($C56*$E56,0))</f>
        <v/>
      </c>
    </row>
    <row r="57">
      <c r="A57" s="7" t="n"/>
      <c r="B57" s="7" t="n"/>
      <c r="C57" s="7" t="n"/>
      <c r="D57" s="10">
        <f>IF($B57="","",IFERROR(INDEX('مواد اولیه'!$B$4:$B$123,MATCH($B57,'مواد اولیه'!$A$4:$A$123,0)),"#نامشخص"))</f>
        <v/>
      </c>
      <c r="E57" s="11">
        <f>IF($B57="","",IFERROR(INDEX('مواد اولیه'!$C$4:$C$123,MATCH($B57,'مواد اولیه'!$A$4:$A$123,0)),0))</f>
        <v/>
      </c>
      <c r="F57" s="11">
        <f>IF($B57="","",IFERROR($C57*$E57,0))</f>
        <v/>
      </c>
    </row>
    <row r="58">
      <c r="A58" s="7" t="n"/>
      <c r="B58" s="7" t="n"/>
      <c r="C58" s="7" t="n"/>
      <c r="D58" s="10">
        <f>IF($B58="","",IFERROR(INDEX('مواد اولیه'!$B$4:$B$123,MATCH($B58,'مواد اولیه'!$A$4:$A$123,0)),"#نامشخص"))</f>
        <v/>
      </c>
      <c r="E58" s="11">
        <f>IF($B58="","",IFERROR(INDEX('مواد اولیه'!$C$4:$C$123,MATCH($B58,'مواد اولیه'!$A$4:$A$123,0)),0))</f>
        <v/>
      </c>
      <c r="F58" s="11">
        <f>IF($B58="","",IFERROR($C58*$E58,0))</f>
        <v/>
      </c>
    </row>
    <row r="59">
      <c r="A59" s="7" t="n"/>
      <c r="B59" s="7" t="n"/>
      <c r="C59" s="7" t="n"/>
      <c r="D59" s="10">
        <f>IF($B59="","",IFERROR(INDEX('مواد اولیه'!$B$4:$B$123,MATCH($B59,'مواد اولیه'!$A$4:$A$123,0)),"#نامشخص"))</f>
        <v/>
      </c>
      <c r="E59" s="11">
        <f>IF($B59="","",IFERROR(INDEX('مواد اولیه'!$C$4:$C$123,MATCH($B59,'مواد اولیه'!$A$4:$A$123,0)),0))</f>
        <v/>
      </c>
      <c r="F59" s="11">
        <f>IF($B59="","",IFERROR($C59*$E59,0))</f>
        <v/>
      </c>
    </row>
    <row r="60">
      <c r="A60" s="7" t="n"/>
      <c r="B60" s="7" t="n"/>
      <c r="C60" s="7" t="n"/>
      <c r="D60" s="10">
        <f>IF($B60="","",IFERROR(INDEX('مواد اولیه'!$B$4:$B$123,MATCH($B60,'مواد اولیه'!$A$4:$A$123,0)),"#نامشخص"))</f>
        <v/>
      </c>
      <c r="E60" s="11">
        <f>IF($B60="","",IFERROR(INDEX('مواد اولیه'!$C$4:$C$123,MATCH($B60,'مواد اولیه'!$A$4:$A$123,0)),0))</f>
        <v/>
      </c>
      <c r="F60" s="11">
        <f>IF($B60="","",IFERROR($C60*$E60,0))</f>
        <v/>
      </c>
    </row>
    <row r="61">
      <c r="A61" s="7" t="n"/>
      <c r="B61" s="7" t="n"/>
      <c r="C61" s="7" t="n"/>
      <c r="D61" s="10">
        <f>IF($B61="","",IFERROR(INDEX('مواد اولیه'!$B$4:$B$123,MATCH($B61,'مواد اولیه'!$A$4:$A$123,0)),"#نامشخص"))</f>
        <v/>
      </c>
      <c r="E61" s="11">
        <f>IF($B61="","",IFERROR(INDEX('مواد اولیه'!$C$4:$C$123,MATCH($B61,'مواد اولیه'!$A$4:$A$123,0)),0))</f>
        <v/>
      </c>
      <c r="F61" s="11">
        <f>IF($B61="","",IFERROR($C61*$E61,0))</f>
        <v/>
      </c>
    </row>
    <row r="62">
      <c r="A62" s="7" t="n"/>
      <c r="B62" s="7" t="n"/>
      <c r="C62" s="7" t="n"/>
      <c r="D62" s="10">
        <f>IF($B62="","",IFERROR(INDEX('مواد اولیه'!$B$4:$B$123,MATCH($B62,'مواد اولیه'!$A$4:$A$123,0)),"#نامشخص"))</f>
        <v/>
      </c>
      <c r="E62" s="11">
        <f>IF($B62="","",IFERROR(INDEX('مواد اولیه'!$C$4:$C$123,MATCH($B62,'مواد اولیه'!$A$4:$A$123,0)),0))</f>
        <v/>
      </c>
      <c r="F62" s="11">
        <f>IF($B62="","",IFERROR($C62*$E62,0))</f>
        <v/>
      </c>
    </row>
    <row r="63">
      <c r="A63" s="7" t="n"/>
      <c r="B63" s="7" t="n"/>
      <c r="C63" s="7" t="n"/>
      <c r="D63" s="10">
        <f>IF($B63="","",IFERROR(INDEX('مواد اولیه'!$B$4:$B$123,MATCH($B63,'مواد اولیه'!$A$4:$A$123,0)),"#نامشخص"))</f>
        <v/>
      </c>
      <c r="E63" s="11">
        <f>IF($B63="","",IFERROR(INDEX('مواد اولیه'!$C$4:$C$123,MATCH($B63,'مواد اولیه'!$A$4:$A$123,0)),0))</f>
        <v/>
      </c>
      <c r="F63" s="11">
        <f>IF($B63="","",IFERROR($C63*$E63,0))</f>
        <v/>
      </c>
    </row>
    <row r="64">
      <c r="A64" s="7" t="n"/>
      <c r="B64" s="7" t="n"/>
      <c r="C64" s="7" t="n"/>
      <c r="D64" s="10">
        <f>IF($B64="","",IFERROR(INDEX('مواد اولیه'!$B$4:$B$123,MATCH($B64,'مواد اولیه'!$A$4:$A$123,0)),"#نامشخص"))</f>
        <v/>
      </c>
      <c r="E64" s="11">
        <f>IF($B64="","",IFERROR(INDEX('مواد اولیه'!$C$4:$C$123,MATCH($B64,'مواد اولیه'!$A$4:$A$123,0)),0))</f>
        <v/>
      </c>
      <c r="F64" s="11">
        <f>IF($B64="","",IFERROR($C64*$E64,0))</f>
        <v/>
      </c>
    </row>
    <row r="65">
      <c r="A65" s="7" t="n"/>
      <c r="B65" s="7" t="n"/>
      <c r="C65" s="7" t="n"/>
      <c r="D65" s="10">
        <f>IF($B65="","",IFERROR(INDEX('مواد اولیه'!$B$4:$B$123,MATCH($B65,'مواد اولیه'!$A$4:$A$123,0)),"#نامشخص"))</f>
        <v/>
      </c>
      <c r="E65" s="11">
        <f>IF($B65="","",IFERROR(INDEX('مواد اولیه'!$C$4:$C$123,MATCH($B65,'مواد اولیه'!$A$4:$A$123,0)),0))</f>
        <v/>
      </c>
      <c r="F65" s="11">
        <f>IF($B65="","",IFERROR($C65*$E65,0))</f>
        <v/>
      </c>
    </row>
    <row r="66">
      <c r="A66" s="7" t="n"/>
      <c r="B66" s="7" t="n"/>
      <c r="C66" s="7" t="n"/>
      <c r="D66" s="10">
        <f>IF($B66="","",IFERROR(INDEX('مواد اولیه'!$B$4:$B$123,MATCH($B66,'مواد اولیه'!$A$4:$A$123,0)),"#نامشخص"))</f>
        <v/>
      </c>
      <c r="E66" s="11">
        <f>IF($B66="","",IFERROR(INDEX('مواد اولیه'!$C$4:$C$123,MATCH($B66,'مواد اولیه'!$A$4:$A$123,0)),0))</f>
        <v/>
      </c>
      <c r="F66" s="11">
        <f>IF($B66="","",IFERROR($C66*$E66,0))</f>
        <v/>
      </c>
    </row>
    <row r="67">
      <c r="A67" s="7" t="n"/>
      <c r="B67" s="7" t="n"/>
      <c r="C67" s="7" t="n"/>
      <c r="D67" s="10">
        <f>IF($B67="","",IFERROR(INDEX('مواد اولیه'!$B$4:$B$123,MATCH($B67,'مواد اولیه'!$A$4:$A$123,0)),"#نامشخص"))</f>
        <v/>
      </c>
      <c r="E67" s="11">
        <f>IF($B67="","",IFERROR(INDEX('مواد اولیه'!$C$4:$C$123,MATCH($B67,'مواد اولیه'!$A$4:$A$123,0)),0))</f>
        <v/>
      </c>
      <c r="F67" s="11">
        <f>IF($B67="","",IFERROR($C67*$E67,0))</f>
        <v/>
      </c>
    </row>
    <row r="68">
      <c r="A68" s="7" t="n"/>
      <c r="B68" s="7" t="n"/>
      <c r="C68" s="7" t="n"/>
      <c r="D68" s="10">
        <f>IF($B68="","",IFERROR(INDEX('مواد اولیه'!$B$4:$B$123,MATCH($B68,'مواد اولیه'!$A$4:$A$123,0)),"#نامشخص"))</f>
        <v/>
      </c>
      <c r="E68" s="11">
        <f>IF($B68="","",IFERROR(INDEX('مواد اولیه'!$C$4:$C$123,MATCH($B68,'مواد اولیه'!$A$4:$A$123,0)),0))</f>
        <v/>
      </c>
      <c r="F68" s="11">
        <f>IF($B68="","",IFERROR($C68*$E68,0))</f>
        <v/>
      </c>
    </row>
    <row r="69">
      <c r="A69" s="7" t="n"/>
      <c r="B69" s="7" t="n"/>
      <c r="C69" s="7" t="n"/>
      <c r="D69" s="10">
        <f>IF($B69="","",IFERROR(INDEX('مواد اولیه'!$B$4:$B$123,MATCH($B69,'مواد اولیه'!$A$4:$A$123,0)),"#نامشخص"))</f>
        <v/>
      </c>
      <c r="E69" s="11">
        <f>IF($B69="","",IFERROR(INDEX('مواد اولیه'!$C$4:$C$123,MATCH($B69,'مواد اولیه'!$A$4:$A$123,0)),0))</f>
        <v/>
      </c>
      <c r="F69" s="11">
        <f>IF($B69="","",IFERROR($C69*$E69,0))</f>
        <v/>
      </c>
    </row>
    <row r="70">
      <c r="A70" s="7" t="n"/>
      <c r="B70" s="7" t="n"/>
      <c r="C70" s="7" t="n"/>
      <c r="D70" s="10">
        <f>IF($B70="","",IFERROR(INDEX('مواد اولیه'!$B$4:$B$123,MATCH($B70,'مواد اولیه'!$A$4:$A$123,0)),"#نامشخص"))</f>
        <v/>
      </c>
      <c r="E70" s="11">
        <f>IF($B70="","",IFERROR(INDEX('مواد اولیه'!$C$4:$C$123,MATCH($B70,'مواد اولیه'!$A$4:$A$123,0)),0))</f>
        <v/>
      </c>
      <c r="F70" s="11">
        <f>IF($B70="","",IFERROR($C70*$E70,0))</f>
        <v/>
      </c>
    </row>
    <row r="71">
      <c r="A71" s="7" t="n"/>
      <c r="B71" s="7" t="n"/>
      <c r="C71" s="7" t="n"/>
      <c r="D71" s="10">
        <f>IF($B71="","",IFERROR(INDEX('مواد اولیه'!$B$4:$B$123,MATCH($B71,'مواد اولیه'!$A$4:$A$123,0)),"#نامشخص"))</f>
        <v/>
      </c>
      <c r="E71" s="11">
        <f>IF($B71="","",IFERROR(INDEX('مواد اولیه'!$C$4:$C$123,MATCH($B71,'مواد اولیه'!$A$4:$A$123,0)),0))</f>
        <v/>
      </c>
      <c r="F71" s="11">
        <f>IF($B71="","",IFERROR($C71*$E71,0))</f>
        <v/>
      </c>
    </row>
    <row r="72">
      <c r="A72" s="7" t="n"/>
      <c r="B72" s="7" t="n"/>
      <c r="C72" s="7" t="n"/>
      <c r="D72" s="10">
        <f>IF($B72="","",IFERROR(INDEX('مواد اولیه'!$B$4:$B$123,MATCH($B72,'مواد اولیه'!$A$4:$A$123,0)),"#نامشخص"))</f>
        <v/>
      </c>
      <c r="E72" s="11">
        <f>IF($B72="","",IFERROR(INDEX('مواد اولیه'!$C$4:$C$123,MATCH($B72,'مواد اولیه'!$A$4:$A$123,0)),0))</f>
        <v/>
      </c>
      <c r="F72" s="11">
        <f>IF($B72="","",IFERROR($C72*$E72,0))</f>
        <v/>
      </c>
    </row>
    <row r="73">
      <c r="A73" s="7" t="n"/>
      <c r="B73" s="7" t="n"/>
      <c r="C73" s="7" t="n"/>
      <c r="D73" s="10">
        <f>IF($B73="","",IFERROR(INDEX('مواد اولیه'!$B$4:$B$123,MATCH($B73,'مواد اولیه'!$A$4:$A$123,0)),"#نامشخص"))</f>
        <v/>
      </c>
      <c r="E73" s="11">
        <f>IF($B73="","",IFERROR(INDEX('مواد اولیه'!$C$4:$C$123,MATCH($B73,'مواد اولیه'!$A$4:$A$123,0)),0))</f>
        <v/>
      </c>
      <c r="F73" s="11">
        <f>IF($B73="","",IFERROR($C73*$E73,0))</f>
        <v/>
      </c>
    </row>
    <row r="74">
      <c r="A74" s="7" t="n"/>
      <c r="B74" s="7" t="n"/>
      <c r="C74" s="7" t="n"/>
      <c r="D74" s="10">
        <f>IF($B74="","",IFERROR(INDEX('مواد اولیه'!$B$4:$B$123,MATCH($B74,'مواد اولیه'!$A$4:$A$123,0)),"#نامشخص"))</f>
        <v/>
      </c>
      <c r="E74" s="11">
        <f>IF($B74="","",IFERROR(INDEX('مواد اولیه'!$C$4:$C$123,MATCH($B74,'مواد اولیه'!$A$4:$A$123,0)),0))</f>
        <v/>
      </c>
      <c r="F74" s="11">
        <f>IF($B74="","",IFERROR($C74*$E74,0))</f>
        <v/>
      </c>
    </row>
    <row r="75">
      <c r="A75" s="7" t="n"/>
      <c r="B75" s="7" t="n"/>
      <c r="C75" s="7" t="n"/>
      <c r="D75" s="10">
        <f>IF($B75="","",IFERROR(INDEX('مواد اولیه'!$B$4:$B$123,MATCH($B75,'مواد اولیه'!$A$4:$A$123,0)),"#نامشخص"))</f>
        <v/>
      </c>
      <c r="E75" s="11">
        <f>IF($B75="","",IFERROR(INDEX('مواد اولیه'!$C$4:$C$123,MATCH($B75,'مواد اولیه'!$A$4:$A$123,0)),0))</f>
        <v/>
      </c>
      <c r="F75" s="11">
        <f>IF($B75="","",IFERROR($C75*$E75,0))</f>
        <v/>
      </c>
    </row>
    <row r="76">
      <c r="A76" s="7" t="n"/>
      <c r="B76" s="7" t="n"/>
      <c r="C76" s="7" t="n"/>
      <c r="D76" s="10">
        <f>IF($B76="","",IFERROR(INDEX('مواد اولیه'!$B$4:$B$123,MATCH($B76,'مواد اولیه'!$A$4:$A$123,0)),"#نامشخص"))</f>
        <v/>
      </c>
      <c r="E76" s="11">
        <f>IF($B76="","",IFERROR(INDEX('مواد اولیه'!$C$4:$C$123,MATCH($B76,'مواد اولیه'!$A$4:$A$123,0)),0))</f>
        <v/>
      </c>
      <c r="F76" s="11">
        <f>IF($B76="","",IFERROR($C76*$E76,0))</f>
        <v/>
      </c>
    </row>
    <row r="77">
      <c r="A77" s="7" t="n"/>
      <c r="B77" s="7" t="n"/>
      <c r="C77" s="7" t="n"/>
      <c r="D77" s="10">
        <f>IF($B77="","",IFERROR(INDEX('مواد اولیه'!$B$4:$B$123,MATCH($B77,'مواد اولیه'!$A$4:$A$123,0)),"#نامشخص"))</f>
        <v/>
      </c>
      <c r="E77" s="11">
        <f>IF($B77="","",IFERROR(INDEX('مواد اولیه'!$C$4:$C$123,MATCH($B77,'مواد اولیه'!$A$4:$A$123,0)),0))</f>
        <v/>
      </c>
      <c r="F77" s="11">
        <f>IF($B77="","",IFERROR($C77*$E77,0))</f>
        <v/>
      </c>
    </row>
    <row r="78">
      <c r="A78" s="7" t="n"/>
      <c r="B78" s="7" t="n"/>
      <c r="C78" s="7" t="n"/>
      <c r="D78" s="10">
        <f>IF($B78="","",IFERROR(INDEX('مواد اولیه'!$B$4:$B$123,MATCH($B78,'مواد اولیه'!$A$4:$A$123,0)),"#نامشخص"))</f>
        <v/>
      </c>
      <c r="E78" s="11">
        <f>IF($B78="","",IFERROR(INDEX('مواد اولیه'!$C$4:$C$123,MATCH($B78,'مواد اولیه'!$A$4:$A$123,0)),0))</f>
        <v/>
      </c>
      <c r="F78" s="11">
        <f>IF($B78="","",IFERROR($C78*$E78,0))</f>
        <v/>
      </c>
    </row>
    <row r="79">
      <c r="A79" s="7" t="n"/>
      <c r="B79" s="7" t="n"/>
      <c r="C79" s="7" t="n"/>
      <c r="D79" s="10">
        <f>IF($B79="","",IFERROR(INDEX('مواد اولیه'!$B$4:$B$123,MATCH($B79,'مواد اولیه'!$A$4:$A$123,0)),"#نامشخص"))</f>
        <v/>
      </c>
      <c r="E79" s="11">
        <f>IF($B79="","",IFERROR(INDEX('مواد اولیه'!$C$4:$C$123,MATCH($B79,'مواد اولیه'!$A$4:$A$123,0)),0))</f>
        <v/>
      </c>
      <c r="F79" s="11">
        <f>IF($B79="","",IFERROR($C79*$E79,0))</f>
        <v/>
      </c>
    </row>
    <row r="80">
      <c r="A80" s="7" t="n"/>
      <c r="B80" s="7" t="n"/>
      <c r="C80" s="7" t="n"/>
      <c r="D80" s="10">
        <f>IF($B80="","",IFERROR(INDEX('مواد اولیه'!$B$4:$B$123,MATCH($B80,'مواد اولیه'!$A$4:$A$123,0)),"#نامشخص"))</f>
        <v/>
      </c>
      <c r="E80" s="11">
        <f>IF($B80="","",IFERROR(INDEX('مواد اولیه'!$C$4:$C$123,MATCH($B80,'مواد اولیه'!$A$4:$A$123,0)),0))</f>
        <v/>
      </c>
      <c r="F80" s="11">
        <f>IF($B80="","",IFERROR($C80*$E80,0))</f>
        <v/>
      </c>
    </row>
    <row r="81">
      <c r="A81" s="7" t="n"/>
      <c r="B81" s="7" t="n"/>
      <c r="C81" s="7" t="n"/>
      <c r="D81" s="10">
        <f>IF($B81="","",IFERROR(INDEX('مواد اولیه'!$B$4:$B$123,MATCH($B81,'مواد اولیه'!$A$4:$A$123,0)),"#نامشخص"))</f>
        <v/>
      </c>
      <c r="E81" s="11">
        <f>IF($B81="","",IFERROR(INDEX('مواد اولیه'!$C$4:$C$123,MATCH($B81,'مواد اولیه'!$A$4:$A$123,0)),0))</f>
        <v/>
      </c>
      <c r="F81" s="11">
        <f>IF($B81="","",IFERROR($C81*$E81,0))</f>
        <v/>
      </c>
    </row>
    <row r="82">
      <c r="A82" s="7" t="n"/>
      <c r="B82" s="7" t="n"/>
      <c r="C82" s="7" t="n"/>
      <c r="D82" s="10">
        <f>IF($B82="","",IFERROR(INDEX('مواد اولیه'!$B$4:$B$123,MATCH($B82,'مواد اولیه'!$A$4:$A$123,0)),"#نامشخص"))</f>
        <v/>
      </c>
      <c r="E82" s="11">
        <f>IF($B82="","",IFERROR(INDEX('مواد اولیه'!$C$4:$C$123,MATCH($B82,'مواد اولیه'!$A$4:$A$123,0)),0))</f>
        <v/>
      </c>
      <c r="F82" s="11">
        <f>IF($B82="","",IFERROR($C82*$E82,0))</f>
        <v/>
      </c>
    </row>
    <row r="83">
      <c r="A83" s="7" t="n"/>
      <c r="B83" s="7" t="n"/>
      <c r="C83" s="7" t="n"/>
      <c r="D83" s="10">
        <f>IF($B83="","",IFERROR(INDEX('مواد اولیه'!$B$4:$B$123,MATCH($B83,'مواد اولیه'!$A$4:$A$123,0)),"#نامشخص"))</f>
        <v/>
      </c>
      <c r="E83" s="11">
        <f>IF($B83="","",IFERROR(INDEX('مواد اولیه'!$C$4:$C$123,MATCH($B83,'مواد اولیه'!$A$4:$A$123,0)),0))</f>
        <v/>
      </c>
      <c r="F83" s="11">
        <f>IF($B83="","",IFERROR($C83*$E83,0))</f>
        <v/>
      </c>
    </row>
    <row r="84">
      <c r="A84" s="7" t="n"/>
      <c r="B84" s="7" t="n"/>
      <c r="C84" s="7" t="n"/>
      <c r="D84" s="10">
        <f>IF($B84="","",IFERROR(INDEX('مواد اولیه'!$B$4:$B$123,MATCH($B84,'مواد اولیه'!$A$4:$A$123,0)),"#نامشخص"))</f>
        <v/>
      </c>
      <c r="E84" s="11">
        <f>IF($B84="","",IFERROR(INDEX('مواد اولیه'!$C$4:$C$123,MATCH($B84,'مواد اولیه'!$A$4:$A$123,0)),0))</f>
        <v/>
      </c>
      <c r="F84" s="11">
        <f>IF($B84="","",IFERROR($C84*$E84,0))</f>
        <v/>
      </c>
    </row>
    <row r="85">
      <c r="A85" s="7" t="n"/>
      <c r="B85" s="7" t="n"/>
      <c r="C85" s="7" t="n"/>
      <c r="D85" s="10">
        <f>IF($B85="","",IFERROR(INDEX('مواد اولیه'!$B$4:$B$123,MATCH($B85,'مواد اولیه'!$A$4:$A$123,0)),"#نامشخص"))</f>
        <v/>
      </c>
      <c r="E85" s="11">
        <f>IF($B85="","",IFERROR(INDEX('مواد اولیه'!$C$4:$C$123,MATCH($B85,'مواد اولیه'!$A$4:$A$123,0)),0))</f>
        <v/>
      </c>
      <c r="F85" s="11">
        <f>IF($B85="","",IFERROR($C85*$E85,0))</f>
        <v/>
      </c>
    </row>
    <row r="86">
      <c r="A86" s="7" t="n"/>
      <c r="B86" s="7" t="n"/>
      <c r="C86" s="7" t="n"/>
      <c r="D86" s="10">
        <f>IF($B86="","",IFERROR(INDEX('مواد اولیه'!$B$4:$B$123,MATCH($B86,'مواد اولیه'!$A$4:$A$123,0)),"#نامشخص"))</f>
        <v/>
      </c>
      <c r="E86" s="11">
        <f>IF($B86="","",IFERROR(INDEX('مواد اولیه'!$C$4:$C$123,MATCH($B86,'مواد اولیه'!$A$4:$A$123,0)),0))</f>
        <v/>
      </c>
      <c r="F86" s="11">
        <f>IF($B86="","",IFERROR($C86*$E86,0))</f>
        <v/>
      </c>
    </row>
    <row r="87">
      <c r="A87" s="7" t="n"/>
      <c r="B87" s="7" t="n"/>
      <c r="C87" s="7" t="n"/>
      <c r="D87" s="10">
        <f>IF($B87="","",IFERROR(INDEX('مواد اولیه'!$B$4:$B$123,MATCH($B87,'مواد اولیه'!$A$4:$A$123,0)),"#نامشخص"))</f>
        <v/>
      </c>
      <c r="E87" s="11">
        <f>IF($B87="","",IFERROR(INDEX('مواد اولیه'!$C$4:$C$123,MATCH($B87,'مواد اولیه'!$A$4:$A$123,0)),0))</f>
        <v/>
      </c>
      <c r="F87" s="11">
        <f>IF($B87="","",IFERROR($C87*$E87,0))</f>
        <v/>
      </c>
    </row>
    <row r="88">
      <c r="A88" s="7" t="n"/>
      <c r="B88" s="7" t="n"/>
      <c r="C88" s="7" t="n"/>
      <c r="D88" s="10">
        <f>IF($B88="","",IFERROR(INDEX('مواد اولیه'!$B$4:$B$123,MATCH($B88,'مواد اولیه'!$A$4:$A$123,0)),"#نامشخص"))</f>
        <v/>
      </c>
      <c r="E88" s="11">
        <f>IF($B88="","",IFERROR(INDEX('مواد اولیه'!$C$4:$C$123,MATCH($B88,'مواد اولیه'!$A$4:$A$123,0)),0))</f>
        <v/>
      </c>
      <c r="F88" s="11">
        <f>IF($B88="","",IFERROR($C88*$E88,0))</f>
        <v/>
      </c>
    </row>
    <row r="89">
      <c r="A89" s="7" t="n"/>
      <c r="B89" s="7" t="n"/>
      <c r="C89" s="7" t="n"/>
      <c r="D89" s="10">
        <f>IF($B89="","",IFERROR(INDEX('مواد اولیه'!$B$4:$B$123,MATCH($B89,'مواد اولیه'!$A$4:$A$123,0)),"#نامشخص"))</f>
        <v/>
      </c>
      <c r="E89" s="11">
        <f>IF($B89="","",IFERROR(INDEX('مواد اولیه'!$C$4:$C$123,MATCH($B89,'مواد اولیه'!$A$4:$A$123,0)),0))</f>
        <v/>
      </c>
      <c r="F89" s="11">
        <f>IF($B89="","",IFERROR($C89*$E89,0))</f>
        <v/>
      </c>
    </row>
    <row r="90">
      <c r="A90" s="7" t="n"/>
      <c r="B90" s="7" t="n"/>
      <c r="C90" s="7" t="n"/>
      <c r="D90" s="10">
        <f>IF($B90="","",IFERROR(INDEX('مواد اولیه'!$B$4:$B$123,MATCH($B90,'مواد اولیه'!$A$4:$A$123,0)),"#نامشخص"))</f>
        <v/>
      </c>
      <c r="E90" s="11">
        <f>IF($B90="","",IFERROR(INDEX('مواد اولیه'!$C$4:$C$123,MATCH($B90,'مواد اولیه'!$A$4:$A$123,0)),0))</f>
        <v/>
      </c>
      <c r="F90" s="11">
        <f>IF($B90="","",IFERROR($C90*$E90,0))</f>
        <v/>
      </c>
    </row>
    <row r="91">
      <c r="A91" s="7" t="n"/>
      <c r="B91" s="7" t="n"/>
      <c r="C91" s="7" t="n"/>
      <c r="D91" s="10">
        <f>IF($B91="","",IFERROR(INDEX('مواد اولیه'!$B$4:$B$123,MATCH($B91,'مواد اولیه'!$A$4:$A$123,0)),"#نامشخص"))</f>
        <v/>
      </c>
      <c r="E91" s="11">
        <f>IF($B91="","",IFERROR(INDEX('مواد اولیه'!$C$4:$C$123,MATCH($B91,'مواد اولیه'!$A$4:$A$123,0)),0))</f>
        <v/>
      </c>
      <c r="F91" s="11">
        <f>IF($B91="","",IFERROR($C91*$E91,0))</f>
        <v/>
      </c>
    </row>
    <row r="92">
      <c r="A92" s="7" t="n"/>
      <c r="B92" s="7" t="n"/>
      <c r="C92" s="7" t="n"/>
      <c r="D92" s="10">
        <f>IF($B92="","",IFERROR(INDEX('مواد اولیه'!$B$4:$B$123,MATCH($B92,'مواد اولیه'!$A$4:$A$123,0)),"#نامشخص"))</f>
        <v/>
      </c>
      <c r="E92" s="11">
        <f>IF($B92="","",IFERROR(INDEX('مواد اولیه'!$C$4:$C$123,MATCH($B92,'مواد اولیه'!$A$4:$A$123,0)),0))</f>
        <v/>
      </c>
      <c r="F92" s="11">
        <f>IF($B92="","",IFERROR($C92*$E92,0))</f>
        <v/>
      </c>
    </row>
    <row r="93">
      <c r="A93" s="7" t="n"/>
      <c r="B93" s="7" t="n"/>
      <c r="C93" s="7" t="n"/>
      <c r="D93" s="10">
        <f>IF($B93="","",IFERROR(INDEX('مواد اولیه'!$B$4:$B$123,MATCH($B93,'مواد اولیه'!$A$4:$A$123,0)),"#نامشخص"))</f>
        <v/>
      </c>
      <c r="E93" s="11">
        <f>IF($B93="","",IFERROR(INDEX('مواد اولیه'!$C$4:$C$123,MATCH($B93,'مواد اولیه'!$A$4:$A$123,0)),0))</f>
        <v/>
      </c>
      <c r="F93" s="11">
        <f>IF($B93="","",IFERROR($C93*$E93,0))</f>
        <v/>
      </c>
    </row>
    <row r="94">
      <c r="A94" s="7" t="n"/>
      <c r="B94" s="7" t="n"/>
      <c r="C94" s="7" t="n"/>
      <c r="D94" s="10">
        <f>IF($B94="","",IFERROR(INDEX('مواد اولیه'!$B$4:$B$123,MATCH($B94,'مواد اولیه'!$A$4:$A$123,0)),"#نامشخص"))</f>
        <v/>
      </c>
      <c r="E94" s="11">
        <f>IF($B94="","",IFERROR(INDEX('مواد اولیه'!$C$4:$C$123,MATCH($B94,'مواد اولیه'!$A$4:$A$123,0)),0))</f>
        <v/>
      </c>
      <c r="F94" s="11">
        <f>IF($B94="","",IFERROR($C94*$E94,0))</f>
        <v/>
      </c>
    </row>
    <row r="95">
      <c r="A95" s="7" t="n"/>
      <c r="B95" s="7" t="n"/>
      <c r="C95" s="7" t="n"/>
      <c r="D95" s="10">
        <f>IF($B95="","",IFERROR(INDEX('مواد اولیه'!$B$4:$B$123,MATCH($B95,'مواد اولیه'!$A$4:$A$123,0)),"#نامشخص"))</f>
        <v/>
      </c>
      <c r="E95" s="11">
        <f>IF($B95="","",IFERROR(INDEX('مواد اولیه'!$C$4:$C$123,MATCH($B95,'مواد اولیه'!$A$4:$A$123,0)),0))</f>
        <v/>
      </c>
      <c r="F95" s="11">
        <f>IF($B95="","",IFERROR($C95*$E95,0))</f>
        <v/>
      </c>
    </row>
    <row r="96">
      <c r="A96" s="7" t="n"/>
      <c r="B96" s="7" t="n"/>
      <c r="C96" s="7" t="n"/>
      <c r="D96" s="10">
        <f>IF($B96="","",IFERROR(INDEX('مواد اولیه'!$B$4:$B$123,MATCH($B96,'مواد اولیه'!$A$4:$A$123,0)),"#نامشخص"))</f>
        <v/>
      </c>
      <c r="E96" s="11">
        <f>IF($B96="","",IFERROR(INDEX('مواد اولیه'!$C$4:$C$123,MATCH($B96,'مواد اولیه'!$A$4:$A$123,0)),0))</f>
        <v/>
      </c>
      <c r="F96" s="11">
        <f>IF($B96="","",IFERROR($C96*$E96,0))</f>
        <v/>
      </c>
    </row>
    <row r="97">
      <c r="A97" s="7" t="n"/>
      <c r="B97" s="7" t="n"/>
      <c r="C97" s="7" t="n"/>
      <c r="D97" s="10">
        <f>IF($B97="","",IFERROR(INDEX('مواد اولیه'!$B$4:$B$123,MATCH($B97,'مواد اولیه'!$A$4:$A$123,0)),"#نامشخص"))</f>
        <v/>
      </c>
      <c r="E97" s="11">
        <f>IF($B97="","",IFERROR(INDEX('مواد اولیه'!$C$4:$C$123,MATCH($B97,'مواد اولیه'!$A$4:$A$123,0)),0))</f>
        <v/>
      </c>
      <c r="F97" s="11">
        <f>IF($B97="","",IFERROR($C97*$E97,0))</f>
        <v/>
      </c>
    </row>
    <row r="98">
      <c r="A98" s="7" t="n"/>
      <c r="B98" s="7" t="n"/>
      <c r="C98" s="7" t="n"/>
      <c r="D98" s="10">
        <f>IF($B98="","",IFERROR(INDEX('مواد اولیه'!$B$4:$B$123,MATCH($B98,'مواد اولیه'!$A$4:$A$123,0)),"#نامشخص"))</f>
        <v/>
      </c>
      <c r="E98" s="11">
        <f>IF($B98="","",IFERROR(INDEX('مواد اولیه'!$C$4:$C$123,MATCH($B98,'مواد اولیه'!$A$4:$A$123,0)),0))</f>
        <v/>
      </c>
      <c r="F98" s="11">
        <f>IF($B98="","",IFERROR($C98*$E98,0))</f>
        <v/>
      </c>
    </row>
    <row r="99">
      <c r="A99" s="7" t="n"/>
      <c r="B99" s="7" t="n"/>
      <c r="C99" s="7" t="n"/>
      <c r="D99" s="10">
        <f>IF($B99="","",IFERROR(INDEX('مواد اولیه'!$B$4:$B$123,MATCH($B99,'مواد اولیه'!$A$4:$A$123,0)),"#نامشخص"))</f>
        <v/>
      </c>
      <c r="E99" s="11">
        <f>IF($B99="","",IFERROR(INDEX('مواد اولیه'!$C$4:$C$123,MATCH($B99,'مواد اولیه'!$A$4:$A$123,0)),0))</f>
        <v/>
      </c>
      <c r="F99" s="11">
        <f>IF($B99="","",IFERROR($C99*$E99,0))</f>
        <v/>
      </c>
    </row>
    <row r="100">
      <c r="A100" s="7" t="n"/>
      <c r="B100" s="7" t="n"/>
      <c r="C100" s="7" t="n"/>
      <c r="D100" s="10">
        <f>IF($B100="","",IFERROR(INDEX('مواد اولیه'!$B$4:$B$123,MATCH($B100,'مواد اولیه'!$A$4:$A$123,0)),"#نامشخص"))</f>
        <v/>
      </c>
      <c r="E100" s="11">
        <f>IF($B100="","",IFERROR(INDEX('مواد اولیه'!$C$4:$C$123,MATCH($B100,'مواد اولیه'!$A$4:$A$123,0)),0))</f>
        <v/>
      </c>
      <c r="F100" s="11">
        <f>IF($B100="","",IFERROR($C100*$E100,0))</f>
        <v/>
      </c>
    </row>
    <row r="101">
      <c r="A101" s="7" t="n"/>
      <c r="B101" s="7" t="n"/>
      <c r="C101" s="7" t="n"/>
      <c r="D101" s="10">
        <f>IF($B101="","",IFERROR(INDEX('مواد اولیه'!$B$4:$B$123,MATCH($B101,'مواد اولیه'!$A$4:$A$123,0)),"#نامشخص"))</f>
        <v/>
      </c>
      <c r="E101" s="11">
        <f>IF($B101="","",IFERROR(INDEX('مواد اولیه'!$C$4:$C$123,MATCH($B101,'مواد اولیه'!$A$4:$A$123,0)),0))</f>
        <v/>
      </c>
      <c r="F101" s="11">
        <f>IF($B101="","",IFERROR($C101*$E101,0))</f>
        <v/>
      </c>
    </row>
    <row r="102">
      <c r="A102" s="7" t="n"/>
      <c r="B102" s="7" t="n"/>
      <c r="C102" s="7" t="n"/>
      <c r="D102" s="10">
        <f>IF($B102="","",IFERROR(INDEX('مواد اولیه'!$B$4:$B$123,MATCH($B102,'مواد اولیه'!$A$4:$A$123,0)),"#نامشخص"))</f>
        <v/>
      </c>
      <c r="E102" s="11">
        <f>IF($B102="","",IFERROR(INDEX('مواد اولیه'!$C$4:$C$123,MATCH($B102,'مواد اولیه'!$A$4:$A$123,0)),0))</f>
        <v/>
      </c>
      <c r="F102" s="11">
        <f>IF($B102="","",IFERROR($C102*$E102,0))</f>
        <v/>
      </c>
    </row>
    <row r="103">
      <c r="A103" s="7" t="n"/>
      <c r="B103" s="7" t="n"/>
      <c r="C103" s="7" t="n"/>
      <c r="D103" s="10">
        <f>IF($B103="","",IFERROR(INDEX('مواد اولیه'!$B$4:$B$123,MATCH($B103,'مواد اولیه'!$A$4:$A$123,0)),"#نامشخص"))</f>
        <v/>
      </c>
      <c r="E103" s="11">
        <f>IF($B103="","",IFERROR(INDEX('مواد اولیه'!$C$4:$C$123,MATCH($B103,'مواد اولیه'!$A$4:$A$123,0)),0))</f>
        <v/>
      </c>
      <c r="F103" s="11">
        <f>IF($B103="","",IFERROR($C103*$E103,0))</f>
        <v/>
      </c>
    </row>
    <row r="104">
      <c r="A104" s="7" t="n"/>
      <c r="B104" s="7" t="n"/>
      <c r="C104" s="7" t="n"/>
      <c r="D104" s="10">
        <f>IF($B104="","",IFERROR(INDEX('مواد اولیه'!$B$4:$B$123,MATCH($B104,'مواد اولیه'!$A$4:$A$123,0)),"#نامشخص"))</f>
        <v/>
      </c>
      <c r="E104" s="11">
        <f>IF($B104="","",IFERROR(INDEX('مواد اولیه'!$C$4:$C$123,MATCH($B104,'مواد اولیه'!$A$4:$A$123,0)),0))</f>
        <v/>
      </c>
      <c r="F104" s="11">
        <f>IF($B104="","",IFERROR($C104*$E104,0))</f>
        <v/>
      </c>
    </row>
    <row r="105">
      <c r="A105" s="7" t="n"/>
      <c r="B105" s="7" t="n"/>
      <c r="C105" s="7" t="n"/>
      <c r="D105" s="10">
        <f>IF($B105="","",IFERROR(INDEX('مواد اولیه'!$B$4:$B$123,MATCH($B105,'مواد اولیه'!$A$4:$A$123,0)),"#نامشخص"))</f>
        <v/>
      </c>
      <c r="E105" s="11">
        <f>IF($B105="","",IFERROR(INDEX('مواد اولیه'!$C$4:$C$123,MATCH($B105,'مواد اولیه'!$A$4:$A$123,0)),0))</f>
        <v/>
      </c>
      <c r="F105" s="11">
        <f>IF($B105="","",IFERROR($C105*$E105,0))</f>
        <v/>
      </c>
    </row>
    <row r="106">
      <c r="A106" s="7" t="n"/>
      <c r="B106" s="7" t="n"/>
      <c r="C106" s="7" t="n"/>
      <c r="D106" s="10">
        <f>IF($B106="","",IFERROR(INDEX('مواد اولیه'!$B$4:$B$123,MATCH($B106,'مواد اولیه'!$A$4:$A$123,0)),"#نامشخص"))</f>
        <v/>
      </c>
      <c r="E106" s="11">
        <f>IF($B106="","",IFERROR(INDEX('مواد اولیه'!$C$4:$C$123,MATCH($B106,'مواد اولیه'!$A$4:$A$123,0)),0))</f>
        <v/>
      </c>
      <c r="F106" s="11">
        <f>IF($B106="","",IFERROR($C106*$E106,0))</f>
        <v/>
      </c>
    </row>
    <row r="107">
      <c r="A107" s="7" t="n"/>
      <c r="B107" s="7" t="n"/>
      <c r="C107" s="7" t="n"/>
      <c r="D107" s="10">
        <f>IF($B107="","",IFERROR(INDEX('مواد اولیه'!$B$4:$B$123,MATCH($B107,'مواد اولیه'!$A$4:$A$123,0)),"#نامشخص"))</f>
        <v/>
      </c>
      <c r="E107" s="11">
        <f>IF($B107="","",IFERROR(INDEX('مواد اولیه'!$C$4:$C$123,MATCH($B107,'مواد اولیه'!$A$4:$A$123,0)),0))</f>
        <v/>
      </c>
      <c r="F107" s="11">
        <f>IF($B107="","",IFERROR($C107*$E107,0))</f>
        <v/>
      </c>
    </row>
    <row r="108">
      <c r="A108" s="7" t="n"/>
      <c r="B108" s="7" t="n"/>
      <c r="C108" s="7" t="n"/>
      <c r="D108" s="10">
        <f>IF($B108="","",IFERROR(INDEX('مواد اولیه'!$B$4:$B$123,MATCH($B108,'مواد اولیه'!$A$4:$A$123,0)),"#نامشخص"))</f>
        <v/>
      </c>
      <c r="E108" s="11">
        <f>IF($B108="","",IFERROR(INDEX('مواد اولیه'!$C$4:$C$123,MATCH($B108,'مواد اولیه'!$A$4:$A$123,0)),0))</f>
        <v/>
      </c>
      <c r="F108" s="11">
        <f>IF($B108="","",IFERROR($C108*$E108,0))</f>
        <v/>
      </c>
    </row>
    <row r="109">
      <c r="A109" s="7" t="n"/>
      <c r="B109" s="7" t="n"/>
      <c r="C109" s="7" t="n"/>
      <c r="D109" s="10">
        <f>IF($B109="","",IFERROR(INDEX('مواد اولیه'!$B$4:$B$123,MATCH($B109,'مواد اولیه'!$A$4:$A$123,0)),"#نامشخص"))</f>
        <v/>
      </c>
      <c r="E109" s="11">
        <f>IF($B109="","",IFERROR(INDEX('مواد اولیه'!$C$4:$C$123,MATCH($B109,'مواد اولیه'!$A$4:$A$123,0)),0))</f>
        <v/>
      </c>
      <c r="F109" s="11">
        <f>IF($B109="","",IFERROR($C109*$E109,0))</f>
        <v/>
      </c>
    </row>
    <row r="110">
      <c r="A110" s="7" t="n"/>
      <c r="B110" s="7" t="n"/>
      <c r="C110" s="7" t="n"/>
      <c r="D110" s="10">
        <f>IF($B110="","",IFERROR(INDEX('مواد اولیه'!$B$4:$B$123,MATCH($B110,'مواد اولیه'!$A$4:$A$123,0)),"#نامشخص"))</f>
        <v/>
      </c>
      <c r="E110" s="11">
        <f>IF($B110="","",IFERROR(INDEX('مواد اولیه'!$C$4:$C$123,MATCH($B110,'مواد اولیه'!$A$4:$A$123,0)),0))</f>
        <v/>
      </c>
      <c r="F110" s="11">
        <f>IF($B110="","",IFERROR($C110*$E110,0))</f>
        <v/>
      </c>
    </row>
    <row r="111">
      <c r="A111" s="7" t="n"/>
      <c r="B111" s="7" t="n"/>
      <c r="C111" s="7" t="n"/>
      <c r="D111" s="10">
        <f>IF($B111="","",IFERROR(INDEX('مواد اولیه'!$B$4:$B$123,MATCH($B111,'مواد اولیه'!$A$4:$A$123,0)),"#نامشخص"))</f>
        <v/>
      </c>
      <c r="E111" s="11">
        <f>IF($B111="","",IFERROR(INDEX('مواد اولیه'!$C$4:$C$123,MATCH($B111,'مواد اولیه'!$A$4:$A$123,0)),0))</f>
        <v/>
      </c>
      <c r="F111" s="11">
        <f>IF($B111="","",IFERROR($C111*$E111,0))</f>
        <v/>
      </c>
    </row>
    <row r="112">
      <c r="A112" s="7" t="n"/>
      <c r="B112" s="7" t="n"/>
      <c r="C112" s="7" t="n"/>
      <c r="D112" s="10">
        <f>IF($B112="","",IFERROR(INDEX('مواد اولیه'!$B$4:$B$123,MATCH($B112,'مواد اولیه'!$A$4:$A$123,0)),"#نامشخص"))</f>
        <v/>
      </c>
      <c r="E112" s="11">
        <f>IF($B112="","",IFERROR(INDEX('مواد اولیه'!$C$4:$C$123,MATCH($B112,'مواد اولیه'!$A$4:$A$123,0)),0))</f>
        <v/>
      </c>
      <c r="F112" s="11">
        <f>IF($B112="","",IFERROR($C112*$E112,0))</f>
        <v/>
      </c>
    </row>
    <row r="113">
      <c r="A113" s="7" t="n"/>
      <c r="B113" s="7" t="n"/>
      <c r="C113" s="7" t="n"/>
      <c r="D113" s="10">
        <f>IF($B113="","",IFERROR(INDEX('مواد اولیه'!$B$4:$B$123,MATCH($B113,'مواد اولیه'!$A$4:$A$123,0)),"#نامشخص"))</f>
        <v/>
      </c>
      <c r="E113" s="11">
        <f>IF($B113="","",IFERROR(INDEX('مواد اولیه'!$C$4:$C$123,MATCH($B113,'مواد اولیه'!$A$4:$A$123,0)),0))</f>
        <v/>
      </c>
      <c r="F113" s="11">
        <f>IF($B113="","",IFERROR($C113*$E113,0))</f>
        <v/>
      </c>
    </row>
    <row r="114">
      <c r="A114" s="7" t="n"/>
      <c r="B114" s="7" t="n"/>
      <c r="C114" s="7" t="n"/>
      <c r="D114" s="10">
        <f>IF($B114="","",IFERROR(INDEX('مواد اولیه'!$B$4:$B$123,MATCH($B114,'مواد اولیه'!$A$4:$A$123,0)),"#نامشخص"))</f>
        <v/>
      </c>
      <c r="E114" s="11">
        <f>IF($B114="","",IFERROR(INDEX('مواد اولیه'!$C$4:$C$123,MATCH($B114,'مواد اولیه'!$A$4:$A$123,0)),0))</f>
        <v/>
      </c>
      <c r="F114" s="11">
        <f>IF($B114="","",IFERROR($C114*$E114,0))</f>
        <v/>
      </c>
    </row>
    <row r="115">
      <c r="A115" s="7" t="n"/>
      <c r="B115" s="7" t="n"/>
      <c r="C115" s="7" t="n"/>
      <c r="D115" s="10">
        <f>IF($B115="","",IFERROR(INDEX('مواد اولیه'!$B$4:$B$123,MATCH($B115,'مواد اولیه'!$A$4:$A$123,0)),"#نامشخص"))</f>
        <v/>
      </c>
      <c r="E115" s="11">
        <f>IF($B115="","",IFERROR(INDEX('مواد اولیه'!$C$4:$C$123,MATCH($B115,'مواد اولیه'!$A$4:$A$123,0)),0))</f>
        <v/>
      </c>
      <c r="F115" s="11">
        <f>IF($B115="","",IFERROR($C115*$E115,0))</f>
        <v/>
      </c>
    </row>
    <row r="116">
      <c r="A116" s="7" t="n"/>
      <c r="B116" s="7" t="n"/>
      <c r="C116" s="7" t="n"/>
      <c r="D116" s="10">
        <f>IF($B116="","",IFERROR(INDEX('مواد اولیه'!$B$4:$B$123,MATCH($B116,'مواد اولیه'!$A$4:$A$123,0)),"#نامشخص"))</f>
        <v/>
      </c>
      <c r="E116" s="11">
        <f>IF($B116="","",IFERROR(INDEX('مواد اولیه'!$C$4:$C$123,MATCH($B116,'مواد اولیه'!$A$4:$A$123,0)),0))</f>
        <v/>
      </c>
      <c r="F116" s="11">
        <f>IF($B116="","",IFERROR($C116*$E116,0))</f>
        <v/>
      </c>
    </row>
    <row r="117">
      <c r="A117" s="7" t="n"/>
      <c r="B117" s="7" t="n"/>
      <c r="C117" s="7" t="n"/>
      <c r="D117" s="10">
        <f>IF($B117="","",IFERROR(INDEX('مواد اولیه'!$B$4:$B$123,MATCH($B117,'مواد اولیه'!$A$4:$A$123,0)),"#نامشخص"))</f>
        <v/>
      </c>
      <c r="E117" s="11">
        <f>IF($B117="","",IFERROR(INDEX('مواد اولیه'!$C$4:$C$123,MATCH($B117,'مواد اولیه'!$A$4:$A$123,0)),0))</f>
        <v/>
      </c>
      <c r="F117" s="11">
        <f>IF($B117="","",IFERROR($C117*$E117,0))</f>
        <v/>
      </c>
    </row>
    <row r="118">
      <c r="A118" s="7" t="n"/>
      <c r="B118" s="7" t="n"/>
      <c r="C118" s="7" t="n"/>
      <c r="D118" s="10">
        <f>IF($B118="","",IFERROR(INDEX('مواد اولیه'!$B$4:$B$123,MATCH($B118,'مواد اولیه'!$A$4:$A$123,0)),"#نامشخص"))</f>
        <v/>
      </c>
      <c r="E118" s="11">
        <f>IF($B118="","",IFERROR(INDEX('مواد اولیه'!$C$4:$C$123,MATCH($B118,'مواد اولیه'!$A$4:$A$123,0)),0))</f>
        <v/>
      </c>
      <c r="F118" s="11">
        <f>IF($B118="","",IFERROR($C118*$E118,0))</f>
        <v/>
      </c>
    </row>
    <row r="119">
      <c r="A119" s="7" t="n"/>
      <c r="B119" s="7" t="n"/>
      <c r="C119" s="7" t="n"/>
      <c r="D119" s="10">
        <f>IF($B119="","",IFERROR(INDEX('مواد اولیه'!$B$4:$B$123,MATCH($B119,'مواد اولیه'!$A$4:$A$123,0)),"#نامشخص"))</f>
        <v/>
      </c>
      <c r="E119" s="11">
        <f>IF($B119="","",IFERROR(INDEX('مواد اولیه'!$C$4:$C$123,MATCH($B119,'مواد اولیه'!$A$4:$A$123,0)),0))</f>
        <v/>
      </c>
      <c r="F119" s="11">
        <f>IF($B119="","",IFERROR($C119*$E119,0))</f>
        <v/>
      </c>
    </row>
    <row r="120">
      <c r="A120" s="7" t="n"/>
      <c r="B120" s="7" t="n"/>
      <c r="C120" s="7" t="n"/>
      <c r="D120" s="10">
        <f>IF($B120="","",IFERROR(INDEX('مواد اولیه'!$B$4:$B$123,MATCH($B120,'مواد اولیه'!$A$4:$A$123,0)),"#نامشخص"))</f>
        <v/>
      </c>
      <c r="E120" s="11">
        <f>IF($B120="","",IFERROR(INDEX('مواد اولیه'!$C$4:$C$123,MATCH($B120,'مواد اولیه'!$A$4:$A$123,0)),0))</f>
        <v/>
      </c>
      <c r="F120" s="11">
        <f>IF($B120="","",IFERROR($C120*$E120,0))</f>
        <v/>
      </c>
    </row>
    <row r="121">
      <c r="A121" s="7" t="n"/>
      <c r="B121" s="7" t="n"/>
      <c r="C121" s="7" t="n"/>
      <c r="D121" s="10">
        <f>IF($B121="","",IFERROR(INDEX('مواد اولیه'!$B$4:$B$123,MATCH($B121,'مواد اولیه'!$A$4:$A$123,0)),"#نامشخص"))</f>
        <v/>
      </c>
      <c r="E121" s="11">
        <f>IF($B121="","",IFERROR(INDEX('مواد اولیه'!$C$4:$C$123,MATCH($B121,'مواد اولیه'!$A$4:$A$123,0)),0))</f>
        <v/>
      </c>
      <c r="F121" s="11">
        <f>IF($B121="","",IFERROR($C121*$E121,0))</f>
        <v/>
      </c>
    </row>
    <row r="122">
      <c r="A122" s="7" t="n"/>
      <c r="B122" s="7" t="n"/>
      <c r="C122" s="7" t="n"/>
      <c r="D122" s="10">
        <f>IF($B122="","",IFERROR(INDEX('مواد اولیه'!$B$4:$B$123,MATCH($B122,'مواد اولیه'!$A$4:$A$123,0)),"#نامشخص"))</f>
        <v/>
      </c>
      <c r="E122" s="11">
        <f>IF($B122="","",IFERROR(INDEX('مواد اولیه'!$C$4:$C$123,MATCH($B122,'مواد اولیه'!$A$4:$A$123,0)),0))</f>
        <v/>
      </c>
      <c r="F122" s="11">
        <f>IF($B122="","",IFERROR($C122*$E122,0))</f>
        <v/>
      </c>
    </row>
    <row r="123">
      <c r="A123" s="7" t="n"/>
      <c r="B123" s="7" t="n"/>
      <c r="C123" s="7" t="n"/>
      <c r="D123" s="10">
        <f>IF($B123="","",IFERROR(INDEX('مواد اولیه'!$B$4:$B$123,MATCH($B123,'مواد اولیه'!$A$4:$A$123,0)),"#نامشخص"))</f>
        <v/>
      </c>
      <c r="E123" s="11">
        <f>IF($B123="","",IFERROR(INDEX('مواد اولیه'!$C$4:$C$123,MATCH($B123,'مواد اولیه'!$A$4:$A$123,0)),0))</f>
        <v/>
      </c>
      <c r="F123" s="11">
        <f>IF($B123="","",IFERROR($C123*$E123,0))</f>
        <v/>
      </c>
    </row>
    <row r="124">
      <c r="A124" s="7" t="n"/>
      <c r="B124" s="7" t="n"/>
      <c r="C124" s="7" t="n"/>
      <c r="D124" s="10">
        <f>IF($B124="","",IFERROR(INDEX('مواد اولیه'!$B$4:$B$123,MATCH($B124,'مواد اولیه'!$A$4:$A$123,0)),"#نامشخص"))</f>
        <v/>
      </c>
      <c r="E124" s="11">
        <f>IF($B124="","",IFERROR(INDEX('مواد اولیه'!$C$4:$C$123,MATCH($B124,'مواد اولیه'!$A$4:$A$123,0)),0))</f>
        <v/>
      </c>
      <c r="F124" s="11">
        <f>IF($B124="","",IFERROR($C124*$E124,0))</f>
        <v/>
      </c>
    </row>
    <row r="125">
      <c r="A125" s="7" t="n"/>
      <c r="B125" s="7" t="n"/>
      <c r="C125" s="7" t="n"/>
      <c r="D125" s="10">
        <f>IF($B125="","",IFERROR(INDEX('مواد اولیه'!$B$4:$B$123,MATCH($B125,'مواد اولیه'!$A$4:$A$123,0)),"#نامشخص"))</f>
        <v/>
      </c>
      <c r="E125" s="11">
        <f>IF($B125="","",IFERROR(INDEX('مواد اولیه'!$C$4:$C$123,MATCH($B125,'مواد اولیه'!$A$4:$A$123,0)),0))</f>
        <v/>
      </c>
      <c r="F125" s="11">
        <f>IF($B125="","",IFERROR($C125*$E125,0))</f>
        <v/>
      </c>
    </row>
    <row r="126">
      <c r="A126" s="7" t="n"/>
      <c r="B126" s="7" t="n"/>
      <c r="C126" s="7" t="n"/>
      <c r="D126" s="10">
        <f>IF($B126="","",IFERROR(INDEX('مواد اولیه'!$B$4:$B$123,MATCH($B126,'مواد اولیه'!$A$4:$A$123,0)),"#نامشخص"))</f>
        <v/>
      </c>
      <c r="E126" s="11">
        <f>IF($B126="","",IFERROR(INDEX('مواد اولیه'!$C$4:$C$123,MATCH($B126,'مواد اولیه'!$A$4:$A$123,0)),0))</f>
        <v/>
      </c>
      <c r="F126" s="11">
        <f>IF($B126="","",IFERROR($C126*$E126,0))</f>
        <v/>
      </c>
    </row>
    <row r="127">
      <c r="A127" s="7" t="n"/>
      <c r="B127" s="7" t="n"/>
      <c r="C127" s="7" t="n"/>
      <c r="D127" s="10">
        <f>IF($B127="","",IFERROR(INDEX('مواد اولیه'!$B$4:$B$123,MATCH($B127,'مواد اولیه'!$A$4:$A$123,0)),"#نامشخص"))</f>
        <v/>
      </c>
      <c r="E127" s="11">
        <f>IF($B127="","",IFERROR(INDEX('مواد اولیه'!$C$4:$C$123,MATCH($B127,'مواد اولیه'!$A$4:$A$123,0)),0))</f>
        <v/>
      </c>
      <c r="F127" s="11">
        <f>IF($B127="","",IFERROR($C127*$E127,0))</f>
        <v/>
      </c>
    </row>
    <row r="128">
      <c r="A128" s="7" t="n"/>
      <c r="B128" s="7" t="n"/>
      <c r="C128" s="7" t="n"/>
      <c r="D128" s="10">
        <f>IF($B128="","",IFERROR(INDEX('مواد اولیه'!$B$4:$B$123,MATCH($B128,'مواد اولیه'!$A$4:$A$123,0)),"#نامشخص"))</f>
        <v/>
      </c>
      <c r="E128" s="11">
        <f>IF($B128="","",IFERROR(INDEX('مواد اولیه'!$C$4:$C$123,MATCH($B128,'مواد اولیه'!$A$4:$A$123,0)),0))</f>
        <v/>
      </c>
      <c r="F128" s="11">
        <f>IF($B128="","",IFERROR($C128*$E128,0))</f>
        <v/>
      </c>
    </row>
    <row r="129">
      <c r="A129" s="7" t="n"/>
      <c r="B129" s="7" t="n"/>
      <c r="C129" s="7" t="n"/>
      <c r="D129" s="10">
        <f>IF($B129="","",IFERROR(INDEX('مواد اولیه'!$B$4:$B$123,MATCH($B129,'مواد اولیه'!$A$4:$A$123,0)),"#نامشخص"))</f>
        <v/>
      </c>
      <c r="E129" s="11">
        <f>IF($B129="","",IFERROR(INDEX('مواد اولیه'!$C$4:$C$123,MATCH($B129,'مواد اولیه'!$A$4:$A$123,0)),0))</f>
        <v/>
      </c>
      <c r="F129" s="11">
        <f>IF($B129="","",IFERROR($C129*$E129,0))</f>
        <v/>
      </c>
    </row>
    <row r="130">
      <c r="A130" s="7" t="n"/>
      <c r="B130" s="7" t="n"/>
      <c r="C130" s="7" t="n"/>
      <c r="D130" s="10">
        <f>IF($B130="","",IFERROR(INDEX('مواد اولیه'!$B$4:$B$123,MATCH($B130,'مواد اولیه'!$A$4:$A$123,0)),"#نامشخص"))</f>
        <v/>
      </c>
      <c r="E130" s="11">
        <f>IF($B130="","",IFERROR(INDEX('مواد اولیه'!$C$4:$C$123,MATCH($B130,'مواد اولیه'!$A$4:$A$123,0)),0))</f>
        <v/>
      </c>
      <c r="F130" s="11">
        <f>IF($B130="","",IFERROR($C130*$E130,0))</f>
        <v/>
      </c>
    </row>
    <row r="131">
      <c r="A131" s="7" t="n"/>
      <c r="B131" s="7" t="n"/>
      <c r="C131" s="7" t="n"/>
      <c r="D131" s="10">
        <f>IF($B131="","",IFERROR(INDEX('مواد اولیه'!$B$4:$B$123,MATCH($B131,'مواد اولیه'!$A$4:$A$123,0)),"#نامشخص"))</f>
        <v/>
      </c>
      <c r="E131" s="11">
        <f>IF($B131="","",IFERROR(INDEX('مواد اولیه'!$C$4:$C$123,MATCH($B131,'مواد اولیه'!$A$4:$A$123,0)),0))</f>
        <v/>
      </c>
      <c r="F131" s="11">
        <f>IF($B131="","",IFERROR($C131*$E131,0))</f>
        <v/>
      </c>
    </row>
    <row r="132">
      <c r="A132" s="7" t="n"/>
      <c r="B132" s="7" t="n"/>
      <c r="C132" s="7" t="n"/>
      <c r="D132" s="10">
        <f>IF($B132="","",IFERROR(INDEX('مواد اولیه'!$B$4:$B$123,MATCH($B132,'مواد اولیه'!$A$4:$A$123,0)),"#نامشخص"))</f>
        <v/>
      </c>
      <c r="E132" s="11">
        <f>IF($B132="","",IFERROR(INDEX('مواد اولیه'!$C$4:$C$123,MATCH($B132,'مواد اولیه'!$A$4:$A$123,0)),0))</f>
        <v/>
      </c>
      <c r="F132" s="11">
        <f>IF($B132="","",IFERROR($C132*$E132,0))</f>
        <v/>
      </c>
    </row>
    <row r="133">
      <c r="A133" s="7" t="n"/>
      <c r="B133" s="7" t="n"/>
      <c r="C133" s="7" t="n"/>
      <c r="D133" s="10">
        <f>IF($B133="","",IFERROR(INDEX('مواد اولیه'!$B$4:$B$123,MATCH($B133,'مواد اولیه'!$A$4:$A$123,0)),"#نامشخص"))</f>
        <v/>
      </c>
      <c r="E133" s="11">
        <f>IF($B133="","",IFERROR(INDEX('مواد اولیه'!$C$4:$C$123,MATCH($B133,'مواد اولیه'!$A$4:$A$123,0)),0))</f>
        <v/>
      </c>
      <c r="F133" s="11">
        <f>IF($B133="","",IFERROR($C133*$E133,0))</f>
        <v/>
      </c>
    </row>
    <row r="134">
      <c r="A134" s="7" t="n"/>
      <c r="B134" s="7" t="n"/>
      <c r="C134" s="7" t="n"/>
      <c r="D134" s="10">
        <f>IF($B134="","",IFERROR(INDEX('مواد اولیه'!$B$4:$B$123,MATCH($B134,'مواد اولیه'!$A$4:$A$123,0)),"#نامشخص"))</f>
        <v/>
      </c>
      <c r="E134" s="11">
        <f>IF($B134="","",IFERROR(INDEX('مواد اولیه'!$C$4:$C$123,MATCH($B134,'مواد اولیه'!$A$4:$A$123,0)),0))</f>
        <v/>
      </c>
      <c r="F134" s="11">
        <f>IF($B134="","",IFERROR($C134*$E134,0))</f>
        <v/>
      </c>
    </row>
    <row r="135">
      <c r="A135" s="7" t="n"/>
      <c r="B135" s="7" t="n"/>
      <c r="C135" s="7" t="n"/>
      <c r="D135" s="10">
        <f>IF($B135="","",IFERROR(INDEX('مواد اولیه'!$B$4:$B$123,MATCH($B135,'مواد اولیه'!$A$4:$A$123,0)),"#نامشخص"))</f>
        <v/>
      </c>
      <c r="E135" s="11">
        <f>IF($B135="","",IFERROR(INDEX('مواد اولیه'!$C$4:$C$123,MATCH($B135,'مواد اولیه'!$A$4:$A$123,0)),0))</f>
        <v/>
      </c>
      <c r="F135" s="11">
        <f>IF($B135="","",IFERROR($C135*$E135,0))</f>
        <v/>
      </c>
    </row>
    <row r="136">
      <c r="A136" s="7" t="n"/>
      <c r="B136" s="7" t="n"/>
      <c r="C136" s="7" t="n"/>
      <c r="D136" s="10">
        <f>IF($B136="","",IFERROR(INDEX('مواد اولیه'!$B$4:$B$123,MATCH($B136,'مواد اولیه'!$A$4:$A$123,0)),"#نامشخص"))</f>
        <v/>
      </c>
      <c r="E136" s="11">
        <f>IF($B136="","",IFERROR(INDEX('مواد اولیه'!$C$4:$C$123,MATCH($B136,'مواد اولیه'!$A$4:$A$123,0)),0))</f>
        <v/>
      </c>
      <c r="F136" s="11">
        <f>IF($B136="","",IFERROR($C136*$E136,0))</f>
        <v/>
      </c>
    </row>
    <row r="137">
      <c r="A137" s="7" t="n"/>
      <c r="B137" s="7" t="n"/>
      <c r="C137" s="7" t="n"/>
      <c r="D137" s="10">
        <f>IF($B137="","",IFERROR(INDEX('مواد اولیه'!$B$4:$B$123,MATCH($B137,'مواد اولیه'!$A$4:$A$123,0)),"#نامشخص"))</f>
        <v/>
      </c>
      <c r="E137" s="11">
        <f>IF($B137="","",IFERROR(INDEX('مواد اولیه'!$C$4:$C$123,MATCH($B137,'مواد اولیه'!$A$4:$A$123,0)),0))</f>
        <v/>
      </c>
      <c r="F137" s="11">
        <f>IF($B137="","",IFERROR($C137*$E137,0))</f>
        <v/>
      </c>
    </row>
    <row r="138">
      <c r="A138" s="7" t="n"/>
      <c r="B138" s="7" t="n"/>
      <c r="C138" s="7" t="n"/>
      <c r="D138" s="10">
        <f>IF($B138="","",IFERROR(INDEX('مواد اولیه'!$B$4:$B$123,MATCH($B138,'مواد اولیه'!$A$4:$A$123,0)),"#نامشخص"))</f>
        <v/>
      </c>
      <c r="E138" s="11">
        <f>IF($B138="","",IFERROR(INDEX('مواد اولیه'!$C$4:$C$123,MATCH($B138,'مواد اولیه'!$A$4:$A$123,0)),0))</f>
        <v/>
      </c>
      <c r="F138" s="11">
        <f>IF($B138="","",IFERROR($C138*$E138,0))</f>
        <v/>
      </c>
    </row>
    <row r="139">
      <c r="A139" s="7" t="n"/>
      <c r="B139" s="7" t="n"/>
      <c r="C139" s="7" t="n"/>
      <c r="D139" s="10">
        <f>IF($B139="","",IFERROR(INDEX('مواد اولیه'!$B$4:$B$123,MATCH($B139,'مواد اولیه'!$A$4:$A$123,0)),"#نامشخص"))</f>
        <v/>
      </c>
      <c r="E139" s="11">
        <f>IF($B139="","",IFERROR(INDEX('مواد اولیه'!$C$4:$C$123,MATCH($B139,'مواد اولیه'!$A$4:$A$123,0)),0))</f>
        <v/>
      </c>
      <c r="F139" s="11">
        <f>IF($B139="","",IFERROR($C139*$E139,0))</f>
        <v/>
      </c>
    </row>
    <row r="140">
      <c r="A140" s="7" t="n"/>
      <c r="B140" s="7" t="n"/>
      <c r="C140" s="7" t="n"/>
      <c r="D140" s="10">
        <f>IF($B140="","",IFERROR(INDEX('مواد اولیه'!$B$4:$B$123,MATCH($B140,'مواد اولیه'!$A$4:$A$123,0)),"#نامشخص"))</f>
        <v/>
      </c>
      <c r="E140" s="11">
        <f>IF($B140="","",IFERROR(INDEX('مواد اولیه'!$C$4:$C$123,MATCH($B140,'مواد اولیه'!$A$4:$A$123,0)),0))</f>
        <v/>
      </c>
      <c r="F140" s="11">
        <f>IF($B140="","",IFERROR($C140*$E140,0))</f>
        <v/>
      </c>
    </row>
    <row r="141">
      <c r="A141" s="7" t="n"/>
      <c r="B141" s="7" t="n"/>
      <c r="C141" s="7" t="n"/>
      <c r="D141" s="10">
        <f>IF($B141="","",IFERROR(INDEX('مواد اولیه'!$B$4:$B$123,MATCH($B141,'مواد اولیه'!$A$4:$A$123,0)),"#نامشخص"))</f>
        <v/>
      </c>
      <c r="E141" s="11">
        <f>IF($B141="","",IFERROR(INDEX('مواد اولیه'!$C$4:$C$123,MATCH($B141,'مواد اولیه'!$A$4:$A$123,0)),0))</f>
        <v/>
      </c>
      <c r="F141" s="11">
        <f>IF($B141="","",IFERROR($C141*$E141,0))</f>
        <v/>
      </c>
    </row>
    <row r="142">
      <c r="A142" s="7" t="n"/>
      <c r="B142" s="7" t="n"/>
      <c r="C142" s="7" t="n"/>
      <c r="D142" s="10">
        <f>IF($B142="","",IFERROR(INDEX('مواد اولیه'!$B$4:$B$123,MATCH($B142,'مواد اولیه'!$A$4:$A$123,0)),"#نامشخص"))</f>
        <v/>
      </c>
      <c r="E142" s="11">
        <f>IF($B142="","",IFERROR(INDEX('مواد اولیه'!$C$4:$C$123,MATCH($B142,'مواد اولیه'!$A$4:$A$123,0)),0))</f>
        <v/>
      </c>
      <c r="F142" s="11">
        <f>IF($B142="","",IFERROR($C142*$E142,0))</f>
        <v/>
      </c>
    </row>
    <row r="143">
      <c r="A143" s="7" t="n"/>
      <c r="B143" s="7" t="n"/>
      <c r="C143" s="7" t="n"/>
      <c r="D143" s="10">
        <f>IF($B143="","",IFERROR(INDEX('مواد اولیه'!$B$4:$B$123,MATCH($B143,'مواد اولیه'!$A$4:$A$123,0)),"#نامشخص"))</f>
        <v/>
      </c>
      <c r="E143" s="11">
        <f>IF($B143="","",IFERROR(INDEX('مواد اولیه'!$C$4:$C$123,MATCH($B143,'مواد اولیه'!$A$4:$A$123,0)),0))</f>
        <v/>
      </c>
      <c r="F143" s="11">
        <f>IF($B143="","",IFERROR($C143*$E143,0))</f>
        <v/>
      </c>
    </row>
    <row r="144">
      <c r="A144" s="7" t="n"/>
      <c r="B144" s="7" t="n"/>
      <c r="C144" s="7" t="n"/>
      <c r="D144" s="10">
        <f>IF($B144="","",IFERROR(INDEX('مواد اولیه'!$B$4:$B$123,MATCH($B144,'مواد اولیه'!$A$4:$A$123,0)),"#نامشخص"))</f>
        <v/>
      </c>
      <c r="E144" s="11">
        <f>IF($B144="","",IFERROR(INDEX('مواد اولیه'!$C$4:$C$123,MATCH($B144,'مواد اولیه'!$A$4:$A$123,0)),0))</f>
        <v/>
      </c>
      <c r="F144" s="11">
        <f>IF($B144="","",IFERROR($C144*$E144,0))</f>
        <v/>
      </c>
    </row>
    <row r="145">
      <c r="A145" s="7" t="n"/>
      <c r="B145" s="7" t="n"/>
      <c r="C145" s="7" t="n"/>
      <c r="D145" s="10">
        <f>IF($B145="","",IFERROR(INDEX('مواد اولیه'!$B$4:$B$123,MATCH($B145,'مواد اولیه'!$A$4:$A$123,0)),"#نامشخص"))</f>
        <v/>
      </c>
      <c r="E145" s="11">
        <f>IF($B145="","",IFERROR(INDEX('مواد اولیه'!$C$4:$C$123,MATCH($B145,'مواد اولیه'!$A$4:$A$123,0)),0))</f>
        <v/>
      </c>
      <c r="F145" s="11">
        <f>IF($B145="","",IFERROR($C145*$E145,0))</f>
        <v/>
      </c>
    </row>
    <row r="146">
      <c r="A146" s="7" t="n"/>
      <c r="B146" s="7" t="n"/>
      <c r="C146" s="7" t="n"/>
      <c r="D146" s="10">
        <f>IF($B146="","",IFERROR(INDEX('مواد اولیه'!$B$4:$B$123,MATCH($B146,'مواد اولیه'!$A$4:$A$123,0)),"#نامشخص"))</f>
        <v/>
      </c>
      <c r="E146" s="11">
        <f>IF($B146="","",IFERROR(INDEX('مواد اولیه'!$C$4:$C$123,MATCH($B146,'مواد اولیه'!$A$4:$A$123,0)),0))</f>
        <v/>
      </c>
      <c r="F146" s="11">
        <f>IF($B146="","",IFERROR($C146*$E146,0))</f>
        <v/>
      </c>
    </row>
    <row r="147">
      <c r="A147" s="7" t="n"/>
      <c r="B147" s="7" t="n"/>
      <c r="C147" s="7" t="n"/>
      <c r="D147" s="10">
        <f>IF($B147="","",IFERROR(INDEX('مواد اولیه'!$B$4:$B$123,MATCH($B147,'مواد اولیه'!$A$4:$A$123,0)),"#نامشخص"))</f>
        <v/>
      </c>
      <c r="E147" s="11">
        <f>IF($B147="","",IFERROR(INDEX('مواد اولیه'!$C$4:$C$123,MATCH($B147,'مواد اولیه'!$A$4:$A$123,0)),0))</f>
        <v/>
      </c>
      <c r="F147" s="11">
        <f>IF($B147="","",IFERROR($C147*$E147,0))</f>
        <v/>
      </c>
    </row>
    <row r="148">
      <c r="A148" s="7" t="n"/>
      <c r="B148" s="7" t="n"/>
      <c r="C148" s="7" t="n"/>
      <c r="D148" s="10">
        <f>IF($B148="","",IFERROR(INDEX('مواد اولیه'!$B$4:$B$123,MATCH($B148,'مواد اولیه'!$A$4:$A$123,0)),"#نامشخص"))</f>
        <v/>
      </c>
      <c r="E148" s="11">
        <f>IF($B148="","",IFERROR(INDEX('مواد اولیه'!$C$4:$C$123,MATCH($B148,'مواد اولیه'!$A$4:$A$123,0)),0))</f>
        <v/>
      </c>
      <c r="F148" s="11">
        <f>IF($B148="","",IFERROR($C148*$E148,0))</f>
        <v/>
      </c>
    </row>
    <row r="149">
      <c r="A149" s="7" t="n"/>
      <c r="B149" s="7" t="n"/>
      <c r="C149" s="7" t="n"/>
      <c r="D149" s="10">
        <f>IF($B149="","",IFERROR(INDEX('مواد اولیه'!$B$4:$B$123,MATCH($B149,'مواد اولیه'!$A$4:$A$123,0)),"#نامشخص"))</f>
        <v/>
      </c>
      <c r="E149" s="11">
        <f>IF($B149="","",IFERROR(INDEX('مواد اولیه'!$C$4:$C$123,MATCH($B149,'مواد اولیه'!$A$4:$A$123,0)),0))</f>
        <v/>
      </c>
      <c r="F149" s="11">
        <f>IF($B149="","",IFERROR($C149*$E149,0))</f>
        <v/>
      </c>
    </row>
    <row r="150">
      <c r="A150" s="7" t="n"/>
      <c r="B150" s="7" t="n"/>
      <c r="C150" s="7" t="n"/>
      <c r="D150" s="10">
        <f>IF($B150="","",IFERROR(INDEX('مواد اولیه'!$B$4:$B$123,MATCH($B150,'مواد اولیه'!$A$4:$A$123,0)),"#نامشخص"))</f>
        <v/>
      </c>
      <c r="E150" s="11">
        <f>IF($B150="","",IFERROR(INDEX('مواد اولیه'!$C$4:$C$123,MATCH($B150,'مواد اولیه'!$A$4:$A$123,0)),0))</f>
        <v/>
      </c>
      <c r="F150" s="11">
        <f>IF($B150="","",IFERROR($C150*$E150,0))</f>
        <v/>
      </c>
    </row>
    <row r="151">
      <c r="A151" s="7" t="n"/>
      <c r="B151" s="7" t="n"/>
      <c r="C151" s="7" t="n"/>
      <c r="D151" s="10">
        <f>IF($B151="","",IFERROR(INDEX('مواد اولیه'!$B$4:$B$123,MATCH($B151,'مواد اولیه'!$A$4:$A$123,0)),"#نامشخص"))</f>
        <v/>
      </c>
      <c r="E151" s="11">
        <f>IF($B151="","",IFERROR(INDEX('مواد اولیه'!$C$4:$C$123,MATCH($B151,'مواد اولیه'!$A$4:$A$123,0)),0))</f>
        <v/>
      </c>
      <c r="F151" s="11">
        <f>IF($B151="","",IFERROR($C151*$E151,0))</f>
        <v/>
      </c>
    </row>
    <row r="152">
      <c r="A152" s="7" t="n"/>
      <c r="B152" s="7" t="n"/>
      <c r="C152" s="7" t="n"/>
      <c r="D152" s="10">
        <f>IF($B152="","",IFERROR(INDEX('مواد اولیه'!$B$4:$B$123,MATCH($B152,'مواد اولیه'!$A$4:$A$123,0)),"#نامشخص"))</f>
        <v/>
      </c>
      <c r="E152" s="11">
        <f>IF($B152="","",IFERROR(INDEX('مواد اولیه'!$C$4:$C$123,MATCH($B152,'مواد اولیه'!$A$4:$A$123,0)),0))</f>
        <v/>
      </c>
      <c r="F152" s="11">
        <f>IF($B152="","",IFERROR($C152*$E152,0))</f>
        <v/>
      </c>
    </row>
    <row r="153">
      <c r="A153" s="7" t="n"/>
      <c r="B153" s="7" t="n"/>
      <c r="C153" s="7" t="n"/>
      <c r="D153" s="10">
        <f>IF($B153="","",IFERROR(INDEX('مواد اولیه'!$B$4:$B$123,MATCH($B153,'مواد اولیه'!$A$4:$A$123,0)),"#نامشخص"))</f>
        <v/>
      </c>
      <c r="E153" s="11">
        <f>IF($B153="","",IFERROR(INDEX('مواد اولیه'!$C$4:$C$123,MATCH($B153,'مواد اولیه'!$A$4:$A$123,0)),0))</f>
        <v/>
      </c>
      <c r="F153" s="11">
        <f>IF($B153="","",IFERROR($C153*$E153,0))</f>
        <v/>
      </c>
    </row>
    <row r="154">
      <c r="A154" s="7" t="n"/>
      <c r="B154" s="7" t="n"/>
      <c r="C154" s="7" t="n"/>
      <c r="D154" s="10">
        <f>IF($B154="","",IFERROR(INDEX('مواد اولیه'!$B$4:$B$123,MATCH($B154,'مواد اولیه'!$A$4:$A$123,0)),"#نامشخص"))</f>
        <v/>
      </c>
      <c r="E154" s="11">
        <f>IF($B154="","",IFERROR(INDEX('مواد اولیه'!$C$4:$C$123,MATCH($B154,'مواد اولیه'!$A$4:$A$123,0)),0))</f>
        <v/>
      </c>
      <c r="F154" s="11">
        <f>IF($B154="","",IFERROR($C154*$E154,0))</f>
        <v/>
      </c>
    </row>
    <row r="155">
      <c r="A155" s="7" t="n"/>
      <c r="B155" s="7" t="n"/>
      <c r="C155" s="7" t="n"/>
      <c r="D155" s="10">
        <f>IF($B155="","",IFERROR(INDEX('مواد اولیه'!$B$4:$B$123,MATCH($B155,'مواد اولیه'!$A$4:$A$123,0)),"#نامشخص"))</f>
        <v/>
      </c>
      <c r="E155" s="11">
        <f>IF($B155="","",IFERROR(INDEX('مواد اولیه'!$C$4:$C$123,MATCH($B155,'مواد اولیه'!$A$4:$A$123,0)),0))</f>
        <v/>
      </c>
      <c r="F155" s="11">
        <f>IF($B155="","",IFERROR($C155*$E155,0))</f>
        <v/>
      </c>
    </row>
    <row r="156">
      <c r="A156" s="7" t="n"/>
      <c r="B156" s="7" t="n"/>
      <c r="C156" s="7" t="n"/>
      <c r="D156" s="10">
        <f>IF($B156="","",IFERROR(INDEX('مواد اولیه'!$B$4:$B$123,MATCH($B156,'مواد اولیه'!$A$4:$A$123,0)),"#نامشخص"))</f>
        <v/>
      </c>
      <c r="E156" s="11">
        <f>IF($B156="","",IFERROR(INDEX('مواد اولیه'!$C$4:$C$123,MATCH($B156,'مواد اولیه'!$A$4:$A$123,0)),0))</f>
        <v/>
      </c>
      <c r="F156" s="11">
        <f>IF($B156="","",IFERROR($C156*$E156,0))</f>
        <v/>
      </c>
    </row>
    <row r="157">
      <c r="A157" s="7" t="n"/>
      <c r="B157" s="7" t="n"/>
      <c r="C157" s="7" t="n"/>
      <c r="D157" s="10">
        <f>IF($B157="","",IFERROR(INDEX('مواد اولیه'!$B$4:$B$123,MATCH($B157,'مواد اولیه'!$A$4:$A$123,0)),"#نامشخص"))</f>
        <v/>
      </c>
      <c r="E157" s="11">
        <f>IF($B157="","",IFERROR(INDEX('مواد اولیه'!$C$4:$C$123,MATCH($B157,'مواد اولیه'!$A$4:$A$123,0)),0))</f>
        <v/>
      </c>
      <c r="F157" s="11">
        <f>IF($B157="","",IFERROR($C157*$E157,0))</f>
        <v/>
      </c>
    </row>
    <row r="158">
      <c r="A158" s="7" t="n"/>
      <c r="B158" s="7" t="n"/>
      <c r="C158" s="7" t="n"/>
      <c r="D158" s="10">
        <f>IF($B158="","",IFERROR(INDEX('مواد اولیه'!$B$4:$B$123,MATCH($B158,'مواد اولیه'!$A$4:$A$123,0)),"#نامشخص"))</f>
        <v/>
      </c>
      <c r="E158" s="11">
        <f>IF($B158="","",IFERROR(INDEX('مواد اولیه'!$C$4:$C$123,MATCH($B158,'مواد اولیه'!$A$4:$A$123,0)),0))</f>
        <v/>
      </c>
      <c r="F158" s="11">
        <f>IF($B158="","",IFERROR($C158*$E158,0))</f>
        <v/>
      </c>
    </row>
    <row r="159">
      <c r="A159" s="7" t="n"/>
      <c r="B159" s="7" t="n"/>
      <c r="C159" s="7" t="n"/>
      <c r="D159" s="10">
        <f>IF($B159="","",IFERROR(INDEX('مواد اولیه'!$B$4:$B$123,MATCH($B159,'مواد اولیه'!$A$4:$A$123,0)),"#نامشخص"))</f>
        <v/>
      </c>
      <c r="E159" s="11">
        <f>IF($B159="","",IFERROR(INDEX('مواد اولیه'!$C$4:$C$123,MATCH($B159,'مواد اولیه'!$A$4:$A$123,0)),0))</f>
        <v/>
      </c>
      <c r="F159" s="11">
        <f>IF($B159="","",IFERROR($C159*$E159,0))</f>
        <v/>
      </c>
    </row>
    <row r="160">
      <c r="A160" s="7" t="n"/>
      <c r="B160" s="7" t="n"/>
      <c r="C160" s="7" t="n"/>
      <c r="D160" s="10">
        <f>IF($B160="","",IFERROR(INDEX('مواد اولیه'!$B$4:$B$123,MATCH($B160,'مواد اولیه'!$A$4:$A$123,0)),"#نامشخص"))</f>
        <v/>
      </c>
      <c r="E160" s="11">
        <f>IF($B160="","",IFERROR(INDEX('مواد اولیه'!$C$4:$C$123,MATCH($B160,'مواد اولیه'!$A$4:$A$123,0)),0))</f>
        <v/>
      </c>
      <c r="F160" s="11">
        <f>IF($B160="","",IFERROR($C160*$E160,0))</f>
        <v/>
      </c>
    </row>
    <row r="161">
      <c r="A161" s="7" t="n"/>
      <c r="B161" s="7" t="n"/>
      <c r="C161" s="7" t="n"/>
      <c r="D161" s="10">
        <f>IF($B161="","",IFERROR(INDEX('مواد اولیه'!$B$4:$B$123,MATCH($B161,'مواد اولیه'!$A$4:$A$123,0)),"#نامشخص"))</f>
        <v/>
      </c>
      <c r="E161" s="11">
        <f>IF($B161="","",IFERROR(INDEX('مواد اولیه'!$C$4:$C$123,MATCH($B161,'مواد اولیه'!$A$4:$A$123,0)),0))</f>
        <v/>
      </c>
      <c r="F161" s="11">
        <f>IF($B161="","",IFERROR($C161*$E161,0))</f>
        <v/>
      </c>
    </row>
    <row r="162">
      <c r="A162" s="7" t="n"/>
      <c r="B162" s="7" t="n"/>
      <c r="C162" s="7" t="n"/>
      <c r="D162" s="10">
        <f>IF($B162="","",IFERROR(INDEX('مواد اولیه'!$B$4:$B$123,MATCH($B162,'مواد اولیه'!$A$4:$A$123,0)),"#نامشخص"))</f>
        <v/>
      </c>
      <c r="E162" s="11">
        <f>IF($B162="","",IFERROR(INDEX('مواد اولیه'!$C$4:$C$123,MATCH($B162,'مواد اولیه'!$A$4:$A$123,0)),0))</f>
        <v/>
      </c>
      <c r="F162" s="11">
        <f>IF($B162="","",IFERROR($C162*$E162,0))</f>
        <v/>
      </c>
    </row>
    <row r="163">
      <c r="A163" s="7" t="n"/>
      <c r="B163" s="7" t="n"/>
      <c r="C163" s="7" t="n"/>
      <c r="D163" s="10">
        <f>IF($B163="","",IFERROR(INDEX('مواد اولیه'!$B$4:$B$123,MATCH($B163,'مواد اولیه'!$A$4:$A$123,0)),"#نامشخص"))</f>
        <v/>
      </c>
      <c r="E163" s="11">
        <f>IF($B163="","",IFERROR(INDEX('مواد اولیه'!$C$4:$C$123,MATCH($B163,'مواد اولیه'!$A$4:$A$123,0)),0))</f>
        <v/>
      </c>
      <c r="F163" s="11">
        <f>IF($B163="","",IFERROR($C163*$E163,0))</f>
        <v/>
      </c>
    </row>
    <row r="164">
      <c r="A164" s="7" t="n"/>
      <c r="B164" s="7" t="n"/>
      <c r="C164" s="7" t="n"/>
      <c r="D164" s="10">
        <f>IF($B164="","",IFERROR(INDEX('مواد اولیه'!$B$4:$B$123,MATCH($B164,'مواد اولیه'!$A$4:$A$123,0)),"#نامشخص"))</f>
        <v/>
      </c>
      <c r="E164" s="11">
        <f>IF($B164="","",IFERROR(INDEX('مواد اولیه'!$C$4:$C$123,MATCH($B164,'مواد اولیه'!$A$4:$A$123,0)),0))</f>
        <v/>
      </c>
      <c r="F164" s="11">
        <f>IF($B164="","",IFERROR($C164*$E164,0))</f>
        <v/>
      </c>
    </row>
    <row r="165">
      <c r="A165" s="7" t="n"/>
      <c r="B165" s="7" t="n"/>
      <c r="C165" s="7" t="n"/>
      <c r="D165" s="10">
        <f>IF($B165="","",IFERROR(INDEX('مواد اولیه'!$B$4:$B$123,MATCH($B165,'مواد اولیه'!$A$4:$A$123,0)),"#نامشخص"))</f>
        <v/>
      </c>
      <c r="E165" s="11">
        <f>IF($B165="","",IFERROR(INDEX('مواد اولیه'!$C$4:$C$123,MATCH($B165,'مواد اولیه'!$A$4:$A$123,0)),0))</f>
        <v/>
      </c>
      <c r="F165" s="11">
        <f>IF($B165="","",IFERROR($C165*$E165,0))</f>
        <v/>
      </c>
    </row>
    <row r="166">
      <c r="A166" s="7" t="n"/>
      <c r="B166" s="7" t="n"/>
      <c r="C166" s="7" t="n"/>
      <c r="D166" s="10">
        <f>IF($B166="","",IFERROR(INDEX('مواد اولیه'!$B$4:$B$123,MATCH($B166,'مواد اولیه'!$A$4:$A$123,0)),"#نامشخص"))</f>
        <v/>
      </c>
      <c r="E166" s="11">
        <f>IF($B166="","",IFERROR(INDEX('مواد اولیه'!$C$4:$C$123,MATCH($B166,'مواد اولیه'!$A$4:$A$123,0)),0))</f>
        <v/>
      </c>
      <c r="F166" s="11">
        <f>IF($B166="","",IFERROR($C166*$E166,0))</f>
        <v/>
      </c>
    </row>
    <row r="167">
      <c r="A167" s="7" t="n"/>
      <c r="B167" s="7" t="n"/>
      <c r="C167" s="7" t="n"/>
      <c r="D167" s="10">
        <f>IF($B167="","",IFERROR(INDEX('مواد اولیه'!$B$4:$B$123,MATCH($B167,'مواد اولیه'!$A$4:$A$123,0)),"#نامشخص"))</f>
        <v/>
      </c>
      <c r="E167" s="11">
        <f>IF($B167="","",IFERROR(INDEX('مواد اولیه'!$C$4:$C$123,MATCH($B167,'مواد اولیه'!$A$4:$A$123,0)),0))</f>
        <v/>
      </c>
      <c r="F167" s="11">
        <f>IF($B167="","",IFERROR($C167*$E167,0))</f>
        <v/>
      </c>
    </row>
    <row r="168">
      <c r="A168" s="7" t="n"/>
      <c r="B168" s="7" t="n"/>
      <c r="C168" s="7" t="n"/>
      <c r="D168" s="10">
        <f>IF($B168="","",IFERROR(INDEX('مواد اولیه'!$B$4:$B$123,MATCH($B168,'مواد اولیه'!$A$4:$A$123,0)),"#نامشخص"))</f>
        <v/>
      </c>
      <c r="E168" s="11">
        <f>IF($B168="","",IFERROR(INDEX('مواد اولیه'!$C$4:$C$123,MATCH($B168,'مواد اولیه'!$A$4:$A$123,0)),0))</f>
        <v/>
      </c>
      <c r="F168" s="11">
        <f>IF($B168="","",IFERROR($C168*$E168,0))</f>
        <v/>
      </c>
    </row>
    <row r="169">
      <c r="A169" s="7" t="n"/>
      <c r="B169" s="7" t="n"/>
      <c r="C169" s="7" t="n"/>
      <c r="D169" s="10">
        <f>IF($B169="","",IFERROR(INDEX('مواد اولیه'!$B$4:$B$123,MATCH($B169,'مواد اولیه'!$A$4:$A$123,0)),"#نامشخص"))</f>
        <v/>
      </c>
      <c r="E169" s="11">
        <f>IF($B169="","",IFERROR(INDEX('مواد اولیه'!$C$4:$C$123,MATCH($B169,'مواد اولیه'!$A$4:$A$123,0)),0))</f>
        <v/>
      </c>
      <c r="F169" s="11">
        <f>IF($B169="","",IFERROR($C169*$E169,0))</f>
        <v/>
      </c>
    </row>
    <row r="170">
      <c r="A170" s="7" t="n"/>
      <c r="B170" s="7" t="n"/>
      <c r="C170" s="7" t="n"/>
      <c r="D170" s="10">
        <f>IF($B170="","",IFERROR(INDEX('مواد اولیه'!$B$4:$B$123,MATCH($B170,'مواد اولیه'!$A$4:$A$123,0)),"#نامشخص"))</f>
        <v/>
      </c>
      <c r="E170" s="11">
        <f>IF($B170="","",IFERROR(INDEX('مواد اولیه'!$C$4:$C$123,MATCH($B170,'مواد اولیه'!$A$4:$A$123,0)),0))</f>
        <v/>
      </c>
      <c r="F170" s="11">
        <f>IF($B170="","",IFERROR($C170*$E170,0))</f>
        <v/>
      </c>
    </row>
    <row r="171">
      <c r="A171" s="7" t="n"/>
      <c r="B171" s="7" t="n"/>
      <c r="C171" s="7" t="n"/>
      <c r="D171" s="10">
        <f>IF($B171="","",IFERROR(INDEX('مواد اولیه'!$B$4:$B$123,MATCH($B171,'مواد اولیه'!$A$4:$A$123,0)),"#نامشخص"))</f>
        <v/>
      </c>
      <c r="E171" s="11">
        <f>IF($B171="","",IFERROR(INDEX('مواد اولیه'!$C$4:$C$123,MATCH($B171,'مواد اولیه'!$A$4:$A$123,0)),0))</f>
        <v/>
      </c>
      <c r="F171" s="11">
        <f>IF($B171="","",IFERROR($C171*$E171,0))</f>
        <v/>
      </c>
    </row>
    <row r="172">
      <c r="A172" s="7" t="n"/>
      <c r="B172" s="7" t="n"/>
      <c r="C172" s="7" t="n"/>
      <c r="D172" s="10">
        <f>IF($B172="","",IFERROR(INDEX('مواد اولیه'!$B$4:$B$123,MATCH($B172,'مواد اولیه'!$A$4:$A$123,0)),"#نامشخص"))</f>
        <v/>
      </c>
      <c r="E172" s="11">
        <f>IF($B172="","",IFERROR(INDEX('مواد اولیه'!$C$4:$C$123,MATCH($B172,'مواد اولیه'!$A$4:$A$123,0)),0))</f>
        <v/>
      </c>
      <c r="F172" s="11">
        <f>IF($B172="","",IFERROR($C172*$E172,0))</f>
        <v/>
      </c>
    </row>
    <row r="173">
      <c r="A173" s="7" t="n"/>
      <c r="B173" s="7" t="n"/>
      <c r="C173" s="7" t="n"/>
      <c r="D173" s="10">
        <f>IF($B173="","",IFERROR(INDEX('مواد اولیه'!$B$4:$B$123,MATCH($B173,'مواد اولیه'!$A$4:$A$123,0)),"#نامشخص"))</f>
        <v/>
      </c>
      <c r="E173" s="11">
        <f>IF($B173="","",IFERROR(INDEX('مواد اولیه'!$C$4:$C$123,MATCH($B173,'مواد اولیه'!$A$4:$A$123,0)),0))</f>
        <v/>
      </c>
      <c r="F173" s="11">
        <f>IF($B173="","",IFERROR($C173*$E173,0))</f>
        <v/>
      </c>
    </row>
    <row r="174">
      <c r="A174" s="7" t="n"/>
      <c r="B174" s="7" t="n"/>
      <c r="C174" s="7" t="n"/>
      <c r="D174" s="10">
        <f>IF($B174="","",IFERROR(INDEX('مواد اولیه'!$B$4:$B$123,MATCH($B174,'مواد اولیه'!$A$4:$A$123,0)),"#نامشخص"))</f>
        <v/>
      </c>
      <c r="E174" s="11">
        <f>IF($B174="","",IFERROR(INDEX('مواد اولیه'!$C$4:$C$123,MATCH($B174,'مواد اولیه'!$A$4:$A$123,0)),0))</f>
        <v/>
      </c>
      <c r="F174" s="11">
        <f>IF($B174="","",IFERROR($C174*$E174,0))</f>
        <v/>
      </c>
    </row>
    <row r="175">
      <c r="A175" s="7" t="n"/>
      <c r="B175" s="7" t="n"/>
      <c r="C175" s="7" t="n"/>
      <c r="D175" s="10">
        <f>IF($B175="","",IFERROR(INDEX('مواد اولیه'!$B$4:$B$123,MATCH($B175,'مواد اولیه'!$A$4:$A$123,0)),"#نامشخص"))</f>
        <v/>
      </c>
      <c r="E175" s="11">
        <f>IF($B175="","",IFERROR(INDEX('مواد اولیه'!$C$4:$C$123,MATCH($B175,'مواد اولیه'!$A$4:$A$123,0)),0))</f>
        <v/>
      </c>
      <c r="F175" s="11">
        <f>IF($B175="","",IFERROR($C175*$E175,0))</f>
        <v/>
      </c>
    </row>
    <row r="176">
      <c r="A176" s="7" t="n"/>
      <c r="B176" s="7" t="n"/>
      <c r="C176" s="7" t="n"/>
      <c r="D176" s="10">
        <f>IF($B176="","",IFERROR(INDEX('مواد اولیه'!$B$4:$B$123,MATCH($B176,'مواد اولیه'!$A$4:$A$123,0)),"#نامشخص"))</f>
        <v/>
      </c>
      <c r="E176" s="11">
        <f>IF($B176="","",IFERROR(INDEX('مواد اولیه'!$C$4:$C$123,MATCH($B176,'مواد اولیه'!$A$4:$A$123,0)),0))</f>
        <v/>
      </c>
      <c r="F176" s="11">
        <f>IF($B176="","",IFERROR($C176*$E176,0))</f>
        <v/>
      </c>
    </row>
    <row r="177">
      <c r="A177" s="7" t="n"/>
      <c r="B177" s="7" t="n"/>
      <c r="C177" s="7" t="n"/>
      <c r="D177" s="10">
        <f>IF($B177="","",IFERROR(INDEX('مواد اولیه'!$B$4:$B$123,MATCH($B177,'مواد اولیه'!$A$4:$A$123,0)),"#نامشخص"))</f>
        <v/>
      </c>
      <c r="E177" s="11">
        <f>IF($B177="","",IFERROR(INDEX('مواد اولیه'!$C$4:$C$123,MATCH($B177,'مواد اولیه'!$A$4:$A$123,0)),0))</f>
        <v/>
      </c>
      <c r="F177" s="11">
        <f>IF($B177="","",IFERROR($C177*$E177,0))</f>
        <v/>
      </c>
    </row>
    <row r="178">
      <c r="A178" s="7" t="n"/>
      <c r="B178" s="7" t="n"/>
      <c r="C178" s="7" t="n"/>
      <c r="D178" s="10">
        <f>IF($B178="","",IFERROR(INDEX('مواد اولیه'!$B$4:$B$123,MATCH($B178,'مواد اولیه'!$A$4:$A$123,0)),"#نامشخص"))</f>
        <v/>
      </c>
      <c r="E178" s="11">
        <f>IF($B178="","",IFERROR(INDEX('مواد اولیه'!$C$4:$C$123,MATCH($B178,'مواد اولیه'!$A$4:$A$123,0)),0))</f>
        <v/>
      </c>
      <c r="F178" s="11">
        <f>IF($B178="","",IFERROR($C178*$E178,0))</f>
        <v/>
      </c>
    </row>
    <row r="179">
      <c r="A179" s="7" t="n"/>
      <c r="B179" s="7" t="n"/>
      <c r="C179" s="7" t="n"/>
      <c r="D179" s="10">
        <f>IF($B179="","",IFERROR(INDEX('مواد اولیه'!$B$4:$B$123,MATCH($B179,'مواد اولیه'!$A$4:$A$123,0)),"#نامشخص"))</f>
        <v/>
      </c>
      <c r="E179" s="11">
        <f>IF($B179="","",IFERROR(INDEX('مواد اولیه'!$C$4:$C$123,MATCH($B179,'مواد اولیه'!$A$4:$A$123,0)),0))</f>
        <v/>
      </c>
      <c r="F179" s="11">
        <f>IF($B179="","",IFERROR($C179*$E179,0))</f>
        <v/>
      </c>
    </row>
    <row r="180">
      <c r="A180" s="7" t="n"/>
      <c r="B180" s="7" t="n"/>
      <c r="C180" s="7" t="n"/>
      <c r="D180" s="10">
        <f>IF($B180="","",IFERROR(INDEX('مواد اولیه'!$B$4:$B$123,MATCH($B180,'مواد اولیه'!$A$4:$A$123,0)),"#نامشخص"))</f>
        <v/>
      </c>
      <c r="E180" s="11">
        <f>IF($B180="","",IFERROR(INDEX('مواد اولیه'!$C$4:$C$123,MATCH($B180,'مواد اولیه'!$A$4:$A$123,0)),0))</f>
        <v/>
      </c>
      <c r="F180" s="11">
        <f>IF($B180="","",IFERROR($C180*$E180,0))</f>
        <v/>
      </c>
    </row>
    <row r="181">
      <c r="A181" s="7" t="n"/>
      <c r="B181" s="7" t="n"/>
      <c r="C181" s="7" t="n"/>
      <c r="D181" s="10">
        <f>IF($B181="","",IFERROR(INDEX('مواد اولیه'!$B$4:$B$123,MATCH($B181,'مواد اولیه'!$A$4:$A$123,0)),"#نامشخص"))</f>
        <v/>
      </c>
      <c r="E181" s="11">
        <f>IF($B181="","",IFERROR(INDEX('مواد اولیه'!$C$4:$C$123,MATCH($B181,'مواد اولیه'!$A$4:$A$123,0)),0))</f>
        <v/>
      </c>
      <c r="F181" s="11">
        <f>IF($B181="","",IFERROR($C181*$E181,0))</f>
        <v/>
      </c>
    </row>
    <row r="182">
      <c r="A182" s="7" t="n"/>
      <c r="B182" s="7" t="n"/>
      <c r="C182" s="7" t="n"/>
      <c r="D182" s="10">
        <f>IF($B182="","",IFERROR(INDEX('مواد اولیه'!$B$4:$B$123,MATCH($B182,'مواد اولیه'!$A$4:$A$123,0)),"#نامشخص"))</f>
        <v/>
      </c>
      <c r="E182" s="11">
        <f>IF($B182="","",IFERROR(INDEX('مواد اولیه'!$C$4:$C$123,MATCH($B182,'مواد اولیه'!$A$4:$A$123,0)),0))</f>
        <v/>
      </c>
      <c r="F182" s="11">
        <f>IF($B182="","",IFERROR($C182*$E182,0))</f>
        <v/>
      </c>
    </row>
    <row r="183">
      <c r="A183" s="7" t="n"/>
      <c r="B183" s="7" t="n"/>
      <c r="C183" s="7" t="n"/>
      <c r="D183" s="10">
        <f>IF($B183="","",IFERROR(INDEX('مواد اولیه'!$B$4:$B$123,MATCH($B183,'مواد اولیه'!$A$4:$A$123,0)),"#نامشخص"))</f>
        <v/>
      </c>
      <c r="E183" s="11">
        <f>IF($B183="","",IFERROR(INDEX('مواد اولیه'!$C$4:$C$123,MATCH($B183,'مواد اولیه'!$A$4:$A$123,0)),0))</f>
        <v/>
      </c>
      <c r="F183" s="11">
        <f>IF($B183="","",IFERROR($C183*$E183,0))</f>
        <v/>
      </c>
    </row>
    <row r="184">
      <c r="A184" s="7" t="n"/>
      <c r="B184" s="7" t="n"/>
      <c r="C184" s="7" t="n"/>
      <c r="D184" s="10">
        <f>IF($B184="","",IFERROR(INDEX('مواد اولیه'!$B$4:$B$123,MATCH($B184,'مواد اولیه'!$A$4:$A$123,0)),"#نامشخص"))</f>
        <v/>
      </c>
      <c r="E184" s="11">
        <f>IF($B184="","",IFERROR(INDEX('مواد اولیه'!$C$4:$C$123,MATCH($B184,'مواد اولیه'!$A$4:$A$123,0)),0))</f>
        <v/>
      </c>
      <c r="F184" s="11">
        <f>IF($B184="","",IFERROR($C184*$E184,0))</f>
        <v/>
      </c>
    </row>
    <row r="185">
      <c r="A185" s="7" t="n"/>
      <c r="B185" s="7" t="n"/>
      <c r="C185" s="7" t="n"/>
      <c r="D185" s="10">
        <f>IF($B185="","",IFERROR(INDEX('مواد اولیه'!$B$4:$B$123,MATCH($B185,'مواد اولیه'!$A$4:$A$123,0)),"#نامشخص"))</f>
        <v/>
      </c>
      <c r="E185" s="11">
        <f>IF($B185="","",IFERROR(INDEX('مواد اولیه'!$C$4:$C$123,MATCH($B185,'مواد اولیه'!$A$4:$A$123,0)),0))</f>
        <v/>
      </c>
      <c r="F185" s="11">
        <f>IF($B185="","",IFERROR($C185*$E185,0))</f>
        <v/>
      </c>
    </row>
    <row r="186">
      <c r="A186" s="7" t="n"/>
      <c r="B186" s="7" t="n"/>
      <c r="C186" s="7" t="n"/>
      <c r="D186" s="10">
        <f>IF($B186="","",IFERROR(INDEX('مواد اولیه'!$B$4:$B$123,MATCH($B186,'مواد اولیه'!$A$4:$A$123,0)),"#نامشخص"))</f>
        <v/>
      </c>
      <c r="E186" s="11">
        <f>IF($B186="","",IFERROR(INDEX('مواد اولیه'!$C$4:$C$123,MATCH($B186,'مواد اولیه'!$A$4:$A$123,0)),0))</f>
        <v/>
      </c>
      <c r="F186" s="11">
        <f>IF($B186="","",IFERROR($C186*$E186,0))</f>
        <v/>
      </c>
    </row>
    <row r="187">
      <c r="A187" s="7" t="n"/>
      <c r="B187" s="7" t="n"/>
      <c r="C187" s="7" t="n"/>
      <c r="D187" s="10">
        <f>IF($B187="","",IFERROR(INDEX('مواد اولیه'!$B$4:$B$123,MATCH($B187,'مواد اولیه'!$A$4:$A$123,0)),"#نامشخص"))</f>
        <v/>
      </c>
      <c r="E187" s="11">
        <f>IF($B187="","",IFERROR(INDEX('مواد اولیه'!$C$4:$C$123,MATCH($B187,'مواد اولیه'!$A$4:$A$123,0)),0))</f>
        <v/>
      </c>
      <c r="F187" s="11">
        <f>IF($B187="","",IFERROR($C187*$E187,0))</f>
        <v/>
      </c>
    </row>
    <row r="188">
      <c r="A188" s="7" t="n"/>
      <c r="B188" s="7" t="n"/>
      <c r="C188" s="7" t="n"/>
      <c r="D188" s="10">
        <f>IF($B188="","",IFERROR(INDEX('مواد اولیه'!$B$4:$B$123,MATCH($B188,'مواد اولیه'!$A$4:$A$123,0)),"#نامشخص"))</f>
        <v/>
      </c>
      <c r="E188" s="11">
        <f>IF($B188="","",IFERROR(INDEX('مواد اولیه'!$C$4:$C$123,MATCH($B188,'مواد اولیه'!$A$4:$A$123,0)),0))</f>
        <v/>
      </c>
      <c r="F188" s="11">
        <f>IF($B188="","",IFERROR($C188*$E188,0))</f>
        <v/>
      </c>
    </row>
    <row r="189">
      <c r="A189" s="7" t="n"/>
      <c r="B189" s="7" t="n"/>
      <c r="C189" s="7" t="n"/>
      <c r="D189" s="10">
        <f>IF($B189="","",IFERROR(INDEX('مواد اولیه'!$B$4:$B$123,MATCH($B189,'مواد اولیه'!$A$4:$A$123,0)),"#نامشخص"))</f>
        <v/>
      </c>
      <c r="E189" s="11">
        <f>IF($B189="","",IFERROR(INDEX('مواد اولیه'!$C$4:$C$123,MATCH($B189,'مواد اولیه'!$A$4:$A$123,0)),0))</f>
        <v/>
      </c>
      <c r="F189" s="11">
        <f>IF($B189="","",IFERROR($C189*$E189,0))</f>
        <v/>
      </c>
    </row>
    <row r="190">
      <c r="A190" s="7" t="n"/>
      <c r="B190" s="7" t="n"/>
      <c r="C190" s="7" t="n"/>
      <c r="D190" s="10">
        <f>IF($B190="","",IFERROR(INDEX('مواد اولیه'!$B$4:$B$123,MATCH($B190,'مواد اولیه'!$A$4:$A$123,0)),"#نامشخص"))</f>
        <v/>
      </c>
      <c r="E190" s="11">
        <f>IF($B190="","",IFERROR(INDEX('مواد اولیه'!$C$4:$C$123,MATCH($B190,'مواد اولیه'!$A$4:$A$123,0)),0))</f>
        <v/>
      </c>
      <c r="F190" s="11">
        <f>IF($B190="","",IFERROR($C190*$E190,0))</f>
        <v/>
      </c>
    </row>
    <row r="191">
      <c r="A191" s="7" t="n"/>
      <c r="B191" s="7" t="n"/>
      <c r="C191" s="7" t="n"/>
      <c r="D191" s="10">
        <f>IF($B191="","",IFERROR(INDEX('مواد اولیه'!$B$4:$B$123,MATCH($B191,'مواد اولیه'!$A$4:$A$123,0)),"#نامشخص"))</f>
        <v/>
      </c>
      <c r="E191" s="11">
        <f>IF($B191="","",IFERROR(INDEX('مواد اولیه'!$C$4:$C$123,MATCH($B191,'مواد اولیه'!$A$4:$A$123,0)),0))</f>
        <v/>
      </c>
      <c r="F191" s="11">
        <f>IF($B191="","",IFERROR($C191*$E191,0))</f>
        <v/>
      </c>
    </row>
    <row r="192">
      <c r="A192" s="7" t="n"/>
      <c r="B192" s="7" t="n"/>
      <c r="C192" s="7" t="n"/>
      <c r="D192" s="10">
        <f>IF($B192="","",IFERROR(INDEX('مواد اولیه'!$B$4:$B$123,MATCH($B192,'مواد اولیه'!$A$4:$A$123,0)),"#نامشخص"))</f>
        <v/>
      </c>
      <c r="E192" s="11">
        <f>IF($B192="","",IFERROR(INDEX('مواد اولیه'!$C$4:$C$123,MATCH($B192,'مواد اولیه'!$A$4:$A$123,0)),0))</f>
        <v/>
      </c>
      <c r="F192" s="11">
        <f>IF($B192="","",IFERROR($C192*$E192,0))</f>
        <v/>
      </c>
    </row>
    <row r="193">
      <c r="A193" s="7" t="n"/>
      <c r="B193" s="7" t="n"/>
      <c r="C193" s="7" t="n"/>
      <c r="D193" s="10">
        <f>IF($B193="","",IFERROR(INDEX('مواد اولیه'!$B$4:$B$123,MATCH($B193,'مواد اولیه'!$A$4:$A$123,0)),"#نامشخص"))</f>
        <v/>
      </c>
      <c r="E193" s="11">
        <f>IF($B193="","",IFERROR(INDEX('مواد اولیه'!$C$4:$C$123,MATCH($B193,'مواد اولیه'!$A$4:$A$123,0)),0))</f>
        <v/>
      </c>
      <c r="F193" s="11">
        <f>IF($B193="","",IFERROR($C193*$E193,0))</f>
        <v/>
      </c>
    </row>
    <row r="194">
      <c r="A194" s="7" t="n"/>
      <c r="B194" s="7" t="n"/>
      <c r="C194" s="7" t="n"/>
      <c r="D194" s="10">
        <f>IF($B194="","",IFERROR(INDEX('مواد اولیه'!$B$4:$B$123,MATCH($B194,'مواد اولیه'!$A$4:$A$123,0)),"#نامشخص"))</f>
        <v/>
      </c>
      <c r="E194" s="11">
        <f>IF($B194="","",IFERROR(INDEX('مواد اولیه'!$C$4:$C$123,MATCH($B194,'مواد اولیه'!$A$4:$A$123,0)),0))</f>
        <v/>
      </c>
      <c r="F194" s="11">
        <f>IF($B194="","",IFERROR($C194*$E194,0))</f>
        <v/>
      </c>
    </row>
    <row r="195">
      <c r="A195" s="7" t="n"/>
      <c r="B195" s="7" t="n"/>
      <c r="C195" s="7" t="n"/>
      <c r="D195" s="10">
        <f>IF($B195="","",IFERROR(INDEX('مواد اولیه'!$B$4:$B$123,MATCH($B195,'مواد اولیه'!$A$4:$A$123,0)),"#نامشخص"))</f>
        <v/>
      </c>
      <c r="E195" s="11">
        <f>IF($B195="","",IFERROR(INDEX('مواد اولیه'!$C$4:$C$123,MATCH($B195,'مواد اولیه'!$A$4:$A$123,0)),0))</f>
        <v/>
      </c>
      <c r="F195" s="11">
        <f>IF($B195="","",IFERROR($C195*$E195,0))</f>
        <v/>
      </c>
    </row>
    <row r="196">
      <c r="A196" s="7" t="n"/>
      <c r="B196" s="7" t="n"/>
      <c r="C196" s="7" t="n"/>
      <c r="D196" s="10">
        <f>IF($B196="","",IFERROR(INDEX('مواد اولیه'!$B$4:$B$123,MATCH($B196,'مواد اولیه'!$A$4:$A$123,0)),"#نامشخص"))</f>
        <v/>
      </c>
      <c r="E196" s="11">
        <f>IF($B196="","",IFERROR(INDEX('مواد اولیه'!$C$4:$C$123,MATCH($B196,'مواد اولیه'!$A$4:$A$123,0)),0))</f>
        <v/>
      </c>
      <c r="F196" s="11">
        <f>IF($B196="","",IFERROR($C196*$E196,0))</f>
        <v/>
      </c>
    </row>
    <row r="197">
      <c r="A197" s="7" t="n"/>
      <c r="B197" s="7" t="n"/>
      <c r="C197" s="7" t="n"/>
      <c r="D197" s="10">
        <f>IF($B197="","",IFERROR(INDEX('مواد اولیه'!$B$4:$B$123,MATCH($B197,'مواد اولیه'!$A$4:$A$123,0)),"#نامشخص"))</f>
        <v/>
      </c>
      <c r="E197" s="11">
        <f>IF($B197="","",IFERROR(INDEX('مواد اولیه'!$C$4:$C$123,MATCH($B197,'مواد اولیه'!$A$4:$A$123,0)),0))</f>
        <v/>
      </c>
      <c r="F197" s="11">
        <f>IF($B197="","",IFERROR($C197*$E197,0))</f>
        <v/>
      </c>
    </row>
    <row r="198">
      <c r="A198" s="7" t="n"/>
      <c r="B198" s="7" t="n"/>
      <c r="C198" s="7" t="n"/>
      <c r="D198" s="10">
        <f>IF($B198="","",IFERROR(INDEX('مواد اولیه'!$B$4:$B$123,MATCH($B198,'مواد اولیه'!$A$4:$A$123,0)),"#نامشخص"))</f>
        <v/>
      </c>
      <c r="E198" s="11">
        <f>IF($B198="","",IFERROR(INDEX('مواد اولیه'!$C$4:$C$123,MATCH($B198,'مواد اولیه'!$A$4:$A$123,0)),0))</f>
        <v/>
      </c>
      <c r="F198" s="11">
        <f>IF($B198="","",IFERROR($C198*$E198,0))</f>
        <v/>
      </c>
    </row>
    <row r="199">
      <c r="A199" s="7" t="n"/>
      <c r="B199" s="7" t="n"/>
      <c r="C199" s="7" t="n"/>
      <c r="D199" s="10">
        <f>IF($B199="","",IFERROR(INDEX('مواد اولیه'!$B$4:$B$123,MATCH($B199,'مواد اولیه'!$A$4:$A$123,0)),"#نامشخص"))</f>
        <v/>
      </c>
      <c r="E199" s="11">
        <f>IF($B199="","",IFERROR(INDEX('مواد اولیه'!$C$4:$C$123,MATCH($B199,'مواد اولیه'!$A$4:$A$123,0)),0))</f>
        <v/>
      </c>
      <c r="F199" s="11">
        <f>IF($B199="","",IFERROR($C199*$E199,0))</f>
        <v/>
      </c>
    </row>
    <row r="200">
      <c r="A200" s="7" t="n"/>
      <c r="B200" s="7" t="n"/>
      <c r="C200" s="7" t="n"/>
      <c r="D200" s="10">
        <f>IF($B200="","",IFERROR(INDEX('مواد اولیه'!$B$4:$B$123,MATCH($B200,'مواد اولیه'!$A$4:$A$123,0)),"#نامشخص"))</f>
        <v/>
      </c>
      <c r="E200" s="11">
        <f>IF($B200="","",IFERROR(INDEX('مواد اولیه'!$C$4:$C$123,MATCH($B200,'مواد اولیه'!$A$4:$A$123,0)),0))</f>
        <v/>
      </c>
      <c r="F200" s="11">
        <f>IF($B200="","",IFERROR($C200*$E200,0))</f>
        <v/>
      </c>
    </row>
    <row r="201">
      <c r="A201" s="7" t="n"/>
      <c r="B201" s="7" t="n"/>
      <c r="C201" s="7" t="n"/>
      <c r="D201" s="10">
        <f>IF($B201="","",IFERROR(INDEX('مواد اولیه'!$B$4:$B$123,MATCH($B201,'مواد اولیه'!$A$4:$A$123,0)),"#نامشخص"))</f>
        <v/>
      </c>
      <c r="E201" s="11">
        <f>IF($B201="","",IFERROR(INDEX('مواد اولیه'!$C$4:$C$123,MATCH($B201,'مواد اولیه'!$A$4:$A$123,0)),0))</f>
        <v/>
      </c>
      <c r="F201" s="11">
        <f>IF($B201="","",IFERROR($C201*$E201,0))</f>
        <v/>
      </c>
    </row>
    <row r="202">
      <c r="A202" s="7" t="n"/>
      <c r="B202" s="7" t="n"/>
      <c r="C202" s="7" t="n"/>
      <c r="D202" s="10">
        <f>IF($B202="","",IFERROR(INDEX('مواد اولیه'!$B$4:$B$123,MATCH($B202,'مواد اولیه'!$A$4:$A$123,0)),"#نامشخص"))</f>
        <v/>
      </c>
      <c r="E202" s="11">
        <f>IF($B202="","",IFERROR(INDEX('مواد اولیه'!$C$4:$C$123,MATCH($B202,'مواد اولیه'!$A$4:$A$123,0)),0))</f>
        <v/>
      </c>
      <c r="F202" s="11">
        <f>IF($B202="","",IFERROR($C202*$E202,0))</f>
        <v/>
      </c>
    </row>
    <row r="203">
      <c r="A203" s="7" t="n"/>
      <c r="B203" s="7" t="n"/>
      <c r="C203" s="7" t="n"/>
      <c r="D203" s="10">
        <f>IF($B203="","",IFERROR(INDEX('مواد اولیه'!$B$4:$B$123,MATCH($B203,'مواد اولیه'!$A$4:$A$123,0)),"#نامشخص"))</f>
        <v/>
      </c>
      <c r="E203" s="11">
        <f>IF($B203="","",IFERROR(INDEX('مواد اولیه'!$C$4:$C$123,MATCH($B203,'مواد اولیه'!$A$4:$A$123,0)),0))</f>
        <v/>
      </c>
      <c r="F203" s="11">
        <f>IF($B203="","",IFERROR($C203*$E203,0))</f>
        <v/>
      </c>
    </row>
    <row r="204">
      <c r="A204" s="7" t="n"/>
      <c r="B204" s="7" t="n"/>
      <c r="C204" s="7" t="n"/>
      <c r="D204" s="10">
        <f>IF($B204="","",IFERROR(INDEX('مواد اولیه'!$B$4:$B$123,MATCH($B204,'مواد اولیه'!$A$4:$A$123,0)),"#نامشخص"))</f>
        <v/>
      </c>
      <c r="E204" s="11">
        <f>IF($B204="","",IFERROR(INDEX('مواد اولیه'!$C$4:$C$123,MATCH($B204,'مواد اولیه'!$A$4:$A$123,0)),0))</f>
        <v/>
      </c>
      <c r="F204" s="11">
        <f>IF($B204="","",IFERROR($C204*$E204,0))</f>
        <v/>
      </c>
    </row>
    <row r="205">
      <c r="A205" s="7" t="n"/>
      <c r="B205" s="7" t="n"/>
      <c r="C205" s="7" t="n"/>
      <c r="D205" s="10">
        <f>IF($B205="","",IFERROR(INDEX('مواد اولیه'!$B$4:$B$123,MATCH($B205,'مواد اولیه'!$A$4:$A$123,0)),"#نامشخص"))</f>
        <v/>
      </c>
      <c r="E205" s="11">
        <f>IF($B205="","",IFERROR(INDEX('مواد اولیه'!$C$4:$C$123,MATCH($B205,'مواد اولیه'!$A$4:$A$123,0)),0))</f>
        <v/>
      </c>
      <c r="F205" s="11">
        <f>IF($B205="","",IFERROR($C205*$E205,0))</f>
        <v/>
      </c>
    </row>
    <row r="206">
      <c r="A206" s="7" t="n"/>
      <c r="B206" s="7" t="n"/>
      <c r="C206" s="7" t="n"/>
      <c r="D206" s="10">
        <f>IF($B206="","",IFERROR(INDEX('مواد اولیه'!$B$4:$B$123,MATCH($B206,'مواد اولیه'!$A$4:$A$123,0)),"#نامشخص"))</f>
        <v/>
      </c>
      <c r="E206" s="11">
        <f>IF($B206="","",IFERROR(INDEX('مواد اولیه'!$C$4:$C$123,MATCH($B206,'مواد اولیه'!$A$4:$A$123,0)),0))</f>
        <v/>
      </c>
      <c r="F206" s="11">
        <f>IF($B206="","",IFERROR($C206*$E206,0))</f>
        <v/>
      </c>
    </row>
    <row r="207">
      <c r="A207" s="7" t="n"/>
      <c r="B207" s="7" t="n"/>
      <c r="C207" s="7" t="n"/>
      <c r="D207" s="10">
        <f>IF($B207="","",IFERROR(INDEX('مواد اولیه'!$B$4:$B$123,MATCH($B207,'مواد اولیه'!$A$4:$A$123,0)),"#نامشخص"))</f>
        <v/>
      </c>
      <c r="E207" s="11">
        <f>IF($B207="","",IFERROR(INDEX('مواد اولیه'!$C$4:$C$123,MATCH($B207,'مواد اولیه'!$A$4:$A$123,0)),0))</f>
        <v/>
      </c>
      <c r="F207" s="11">
        <f>IF($B207="","",IFERROR($C207*$E207,0))</f>
        <v/>
      </c>
    </row>
    <row r="208">
      <c r="A208" s="7" t="n"/>
      <c r="B208" s="7" t="n"/>
      <c r="C208" s="7" t="n"/>
      <c r="D208" s="10">
        <f>IF($B208="","",IFERROR(INDEX('مواد اولیه'!$B$4:$B$123,MATCH($B208,'مواد اولیه'!$A$4:$A$123,0)),"#نامشخص"))</f>
        <v/>
      </c>
      <c r="E208" s="11">
        <f>IF($B208="","",IFERROR(INDEX('مواد اولیه'!$C$4:$C$123,MATCH($B208,'مواد اولیه'!$A$4:$A$123,0)),0))</f>
        <v/>
      </c>
      <c r="F208" s="11">
        <f>IF($B208="","",IFERROR($C208*$E208,0))</f>
        <v/>
      </c>
    </row>
    <row r="209">
      <c r="A209" s="7" t="n"/>
      <c r="B209" s="7" t="n"/>
      <c r="C209" s="7" t="n"/>
      <c r="D209" s="10">
        <f>IF($B209="","",IFERROR(INDEX('مواد اولیه'!$B$4:$B$123,MATCH($B209,'مواد اولیه'!$A$4:$A$123,0)),"#نامشخص"))</f>
        <v/>
      </c>
      <c r="E209" s="11">
        <f>IF($B209="","",IFERROR(INDEX('مواد اولیه'!$C$4:$C$123,MATCH($B209,'مواد اولیه'!$A$4:$A$123,0)),0))</f>
        <v/>
      </c>
      <c r="F209" s="11">
        <f>IF($B209="","",IFERROR($C209*$E209,0))</f>
        <v/>
      </c>
    </row>
    <row r="210">
      <c r="A210" s="7" t="n"/>
      <c r="B210" s="7" t="n"/>
      <c r="C210" s="7" t="n"/>
      <c r="D210" s="10">
        <f>IF($B210="","",IFERROR(INDEX('مواد اولیه'!$B$4:$B$123,MATCH($B210,'مواد اولیه'!$A$4:$A$123,0)),"#نامشخص"))</f>
        <v/>
      </c>
      <c r="E210" s="11">
        <f>IF($B210="","",IFERROR(INDEX('مواد اولیه'!$C$4:$C$123,MATCH($B210,'مواد اولیه'!$A$4:$A$123,0)),0))</f>
        <v/>
      </c>
      <c r="F210" s="11">
        <f>IF($B210="","",IFERROR($C210*$E210,0))</f>
        <v/>
      </c>
    </row>
    <row r="211">
      <c r="A211" s="7" t="n"/>
      <c r="B211" s="7" t="n"/>
      <c r="C211" s="7" t="n"/>
      <c r="D211" s="10">
        <f>IF($B211="","",IFERROR(INDEX('مواد اولیه'!$B$4:$B$123,MATCH($B211,'مواد اولیه'!$A$4:$A$123,0)),"#نامشخص"))</f>
        <v/>
      </c>
      <c r="E211" s="11">
        <f>IF($B211="","",IFERROR(INDEX('مواد اولیه'!$C$4:$C$123,MATCH($B211,'مواد اولیه'!$A$4:$A$123,0)),0))</f>
        <v/>
      </c>
      <c r="F211" s="11">
        <f>IF($B211="","",IFERROR($C211*$E211,0))</f>
        <v/>
      </c>
    </row>
    <row r="212">
      <c r="A212" s="7" t="n"/>
      <c r="B212" s="7" t="n"/>
      <c r="C212" s="7" t="n"/>
      <c r="D212" s="10">
        <f>IF($B212="","",IFERROR(INDEX('مواد اولیه'!$B$4:$B$123,MATCH($B212,'مواد اولیه'!$A$4:$A$123,0)),"#نامشخص"))</f>
        <v/>
      </c>
      <c r="E212" s="11">
        <f>IF($B212="","",IFERROR(INDEX('مواد اولیه'!$C$4:$C$123,MATCH($B212,'مواد اولیه'!$A$4:$A$123,0)),0))</f>
        <v/>
      </c>
      <c r="F212" s="11">
        <f>IF($B212="","",IFERROR($C212*$E212,0))</f>
        <v/>
      </c>
    </row>
    <row r="213">
      <c r="A213" s="7" t="n"/>
      <c r="B213" s="7" t="n"/>
      <c r="C213" s="7" t="n"/>
      <c r="D213" s="10">
        <f>IF($B213="","",IFERROR(INDEX('مواد اولیه'!$B$4:$B$123,MATCH($B213,'مواد اولیه'!$A$4:$A$123,0)),"#نامشخص"))</f>
        <v/>
      </c>
      <c r="E213" s="11">
        <f>IF($B213="","",IFERROR(INDEX('مواد اولیه'!$C$4:$C$123,MATCH($B213,'مواد اولیه'!$A$4:$A$123,0)),0))</f>
        <v/>
      </c>
      <c r="F213" s="11">
        <f>IF($B213="","",IFERROR($C213*$E213,0))</f>
        <v/>
      </c>
    </row>
    <row r="214">
      <c r="A214" s="7" t="n"/>
      <c r="B214" s="7" t="n"/>
      <c r="C214" s="7" t="n"/>
      <c r="D214" s="10">
        <f>IF($B214="","",IFERROR(INDEX('مواد اولیه'!$B$4:$B$123,MATCH($B214,'مواد اولیه'!$A$4:$A$123,0)),"#نامشخص"))</f>
        <v/>
      </c>
      <c r="E214" s="11">
        <f>IF($B214="","",IFERROR(INDEX('مواد اولیه'!$C$4:$C$123,MATCH($B214,'مواد اولیه'!$A$4:$A$123,0)),0))</f>
        <v/>
      </c>
      <c r="F214" s="11">
        <f>IF($B214="","",IFERROR($C214*$E214,0))</f>
        <v/>
      </c>
    </row>
    <row r="215">
      <c r="A215" s="7" t="n"/>
      <c r="B215" s="7" t="n"/>
      <c r="C215" s="7" t="n"/>
      <c r="D215" s="10">
        <f>IF($B215="","",IFERROR(INDEX('مواد اولیه'!$B$4:$B$123,MATCH($B215,'مواد اولیه'!$A$4:$A$123,0)),"#نامشخص"))</f>
        <v/>
      </c>
      <c r="E215" s="11">
        <f>IF($B215="","",IFERROR(INDEX('مواد اولیه'!$C$4:$C$123,MATCH($B215,'مواد اولیه'!$A$4:$A$123,0)),0))</f>
        <v/>
      </c>
      <c r="F215" s="11">
        <f>IF($B215="","",IFERROR($C215*$E215,0))</f>
        <v/>
      </c>
    </row>
    <row r="216">
      <c r="A216" s="7" t="n"/>
      <c r="B216" s="7" t="n"/>
      <c r="C216" s="7" t="n"/>
      <c r="D216" s="10">
        <f>IF($B216="","",IFERROR(INDEX('مواد اولیه'!$B$4:$B$123,MATCH($B216,'مواد اولیه'!$A$4:$A$123,0)),"#نامشخص"))</f>
        <v/>
      </c>
      <c r="E216" s="11">
        <f>IF($B216="","",IFERROR(INDEX('مواد اولیه'!$C$4:$C$123,MATCH($B216,'مواد اولیه'!$A$4:$A$123,0)),0))</f>
        <v/>
      </c>
      <c r="F216" s="11">
        <f>IF($B216="","",IFERROR($C216*$E216,0))</f>
        <v/>
      </c>
    </row>
    <row r="217">
      <c r="A217" s="7" t="n"/>
      <c r="B217" s="7" t="n"/>
      <c r="C217" s="7" t="n"/>
      <c r="D217" s="10">
        <f>IF($B217="","",IFERROR(INDEX('مواد اولیه'!$B$4:$B$123,MATCH($B217,'مواد اولیه'!$A$4:$A$123,0)),"#نامشخص"))</f>
        <v/>
      </c>
      <c r="E217" s="11">
        <f>IF($B217="","",IFERROR(INDEX('مواد اولیه'!$C$4:$C$123,MATCH($B217,'مواد اولیه'!$A$4:$A$123,0)),0))</f>
        <v/>
      </c>
      <c r="F217" s="11">
        <f>IF($B217="","",IFERROR($C217*$E217,0))</f>
        <v/>
      </c>
    </row>
    <row r="218">
      <c r="A218" s="7" t="n"/>
      <c r="B218" s="7" t="n"/>
      <c r="C218" s="7" t="n"/>
      <c r="D218" s="10">
        <f>IF($B218="","",IFERROR(INDEX('مواد اولیه'!$B$4:$B$123,MATCH($B218,'مواد اولیه'!$A$4:$A$123,0)),"#نامشخص"))</f>
        <v/>
      </c>
      <c r="E218" s="11">
        <f>IF($B218="","",IFERROR(INDEX('مواد اولیه'!$C$4:$C$123,MATCH($B218,'مواد اولیه'!$A$4:$A$123,0)),0))</f>
        <v/>
      </c>
      <c r="F218" s="11">
        <f>IF($B218="","",IFERROR($C218*$E218,0))</f>
        <v/>
      </c>
    </row>
    <row r="219">
      <c r="A219" s="7" t="n"/>
      <c r="B219" s="7" t="n"/>
      <c r="C219" s="7" t="n"/>
      <c r="D219" s="10">
        <f>IF($B219="","",IFERROR(INDEX('مواد اولیه'!$B$4:$B$123,MATCH($B219,'مواد اولیه'!$A$4:$A$123,0)),"#نامشخص"))</f>
        <v/>
      </c>
      <c r="E219" s="11">
        <f>IF($B219="","",IFERROR(INDEX('مواد اولیه'!$C$4:$C$123,MATCH($B219,'مواد اولیه'!$A$4:$A$123,0)),0))</f>
        <v/>
      </c>
      <c r="F219" s="11">
        <f>IF($B219="","",IFERROR($C219*$E219,0))</f>
        <v/>
      </c>
    </row>
    <row r="220">
      <c r="A220" s="7" t="n"/>
      <c r="B220" s="7" t="n"/>
      <c r="C220" s="7" t="n"/>
      <c r="D220" s="10">
        <f>IF($B220="","",IFERROR(INDEX('مواد اولیه'!$B$4:$B$123,MATCH($B220,'مواد اولیه'!$A$4:$A$123,0)),"#نامشخص"))</f>
        <v/>
      </c>
      <c r="E220" s="11">
        <f>IF($B220="","",IFERROR(INDEX('مواد اولیه'!$C$4:$C$123,MATCH($B220,'مواد اولیه'!$A$4:$A$123,0)),0))</f>
        <v/>
      </c>
      <c r="F220" s="11">
        <f>IF($B220="","",IFERROR($C220*$E220,0))</f>
        <v/>
      </c>
    </row>
    <row r="221">
      <c r="A221" s="7" t="n"/>
      <c r="B221" s="7" t="n"/>
      <c r="C221" s="7" t="n"/>
      <c r="D221" s="10">
        <f>IF($B221="","",IFERROR(INDEX('مواد اولیه'!$B$4:$B$123,MATCH($B221,'مواد اولیه'!$A$4:$A$123,0)),"#نامشخص"))</f>
        <v/>
      </c>
      <c r="E221" s="11">
        <f>IF($B221="","",IFERROR(INDEX('مواد اولیه'!$C$4:$C$123,MATCH($B221,'مواد اولیه'!$A$4:$A$123,0)),0))</f>
        <v/>
      </c>
      <c r="F221" s="11">
        <f>IF($B221="","",IFERROR($C221*$E221,0))</f>
        <v/>
      </c>
    </row>
    <row r="222">
      <c r="A222" s="7" t="n"/>
      <c r="B222" s="7" t="n"/>
      <c r="C222" s="7" t="n"/>
      <c r="D222" s="10">
        <f>IF($B222="","",IFERROR(INDEX('مواد اولیه'!$B$4:$B$123,MATCH($B222,'مواد اولیه'!$A$4:$A$123,0)),"#نامشخص"))</f>
        <v/>
      </c>
      <c r="E222" s="11">
        <f>IF($B222="","",IFERROR(INDEX('مواد اولیه'!$C$4:$C$123,MATCH($B222,'مواد اولیه'!$A$4:$A$123,0)),0))</f>
        <v/>
      </c>
      <c r="F222" s="11">
        <f>IF($B222="","",IFERROR($C222*$E222,0))</f>
        <v/>
      </c>
    </row>
    <row r="223">
      <c r="A223" s="7" t="n"/>
      <c r="B223" s="7" t="n"/>
      <c r="C223" s="7" t="n"/>
      <c r="D223" s="10">
        <f>IF($B223="","",IFERROR(INDEX('مواد اولیه'!$B$4:$B$123,MATCH($B223,'مواد اولیه'!$A$4:$A$123,0)),"#نامشخص"))</f>
        <v/>
      </c>
      <c r="E223" s="11">
        <f>IF($B223="","",IFERROR(INDEX('مواد اولیه'!$C$4:$C$123,MATCH($B223,'مواد اولیه'!$A$4:$A$123,0)),0))</f>
        <v/>
      </c>
      <c r="F223" s="11">
        <f>IF($B223="","",IFERROR($C223*$E223,0))</f>
        <v/>
      </c>
    </row>
    <row r="224">
      <c r="A224" s="7" t="n"/>
      <c r="B224" s="7" t="n"/>
      <c r="C224" s="7" t="n"/>
      <c r="D224" s="10">
        <f>IF($B224="","",IFERROR(INDEX('مواد اولیه'!$B$4:$B$123,MATCH($B224,'مواد اولیه'!$A$4:$A$123,0)),"#نامشخص"))</f>
        <v/>
      </c>
      <c r="E224" s="11">
        <f>IF($B224="","",IFERROR(INDEX('مواد اولیه'!$C$4:$C$123,MATCH($B224,'مواد اولیه'!$A$4:$A$123,0)),0))</f>
        <v/>
      </c>
      <c r="F224" s="11">
        <f>IF($B224="","",IFERROR($C224*$E224,0))</f>
        <v/>
      </c>
    </row>
    <row r="225">
      <c r="A225" s="7" t="n"/>
      <c r="B225" s="7" t="n"/>
      <c r="C225" s="7" t="n"/>
      <c r="D225" s="10">
        <f>IF($B225="","",IFERROR(INDEX('مواد اولیه'!$B$4:$B$123,MATCH($B225,'مواد اولیه'!$A$4:$A$123,0)),"#نامشخص"))</f>
        <v/>
      </c>
      <c r="E225" s="11">
        <f>IF($B225="","",IFERROR(INDEX('مواد اولیه'!$C$4:$C$123,MATCH($B225,'مواد اولیه'!$A$4:$A$123,0)),0))</f>
        <v/>
      </c>
      <c r="F225" s="11">
        <f>IF($B225="","",IFERROR($C225*$E225,0))</f>
        <v/>
      </c>
    </row>
    <row r="226">
      <c r="A226" s="7" t="n"/>
      <c r="B226" s="7" t="n"/>
      <c r="C226" s="7" t="n"/>
      <c r="D226" s="10">
        <f>IF($B226="","",IFERROR(INDEX('مواد اولیه'!$B$4:$B$123,MATCH($B226,'مواد اولیه'!$A$4:$A$123,0)),"#نامشخص"))</f>
        <v/>
      </c>
      <c r="E226" s="11">
        <f>IF($B226="","",IFERROR(INDEX('مواد اولیه'!$C$4:$C$123,MATCH($B226,'مواد اولیه'!$A$4:$A$123,0)),0))</f>
        <v/>
      </c>
      <c r="F226" s="11">
        <f>IF($B226="","",IFERROR($C226*$E226,0))</f>
        <v/>
      </c>
    </row>
    <row r="227">
      <c r="A227" s="7" t="n"/>
      <c r="B227" s="7" t="n"/>
      <c r="C227" s="7" t="n"/>
      <c r="D227" s="10">
        <f>IF($B227="","",IFERROR(INDEX('مواد اولیه'!$B$4:$B$123,MATCH($B227,'مواد اولیه'!$A$4:$A$123,0)),"#نامشخص"))</f>
        <v/>
      </c>
      <c r="E227" s="11">
        <f>IF($B227="","",IFERROR(INDEX('مواد اولیه'!$C$4:$C$123,MATCH($B227,'مواد اولیه'!$A$4:$A$123,0)),0))</f>
        <v/>
      </c>
      <c r="F227" s="11">
        <f>IF($B227="","",IFERROR($C227*$E227,0))</f>
        <v/>
      </c>
    </row>
    <row r="228">
      <c r="A228" s="7" t="n"/>
      <c r="B228" s="7" t="n"/>
      <c r="C228" s="7" t="n"/>
      <c r="D228" s="10">
        <f>IF($B228="","",IFERROR(INDEX('مواد اولیه'!$B$4:$B$123,MATCH($B228,'مواد اولیه'!$A$4:$A$123,0)),"#نامشخص"))</f>
        <v/>
      </c>
      <c r="E228" s="11">
        <f>IF($B228="","",IFERROR(INDEX('مواد اولیه'!$C$4:$C$123,MATCH($B228,'مواد اولیه'!$A$4:$A$123,0)),0))</f>
        <v/>
      </c>
      <c r="F228" s="11">
        <f>IF($B228="","",IFERROR($C228*$E228,0))</f>
        <v/>
      </c>
    </row>
    <row r="229">
      <c r="A229" s="7" t="n"/>
      <c r="B229" s="7" t="n"/>
      <c r="C229" s="7" t="n"/>
      <c r="D229" s="10">
        <f>IF($B229="","",IFERROR(INDEX('مواد اولیه'!$B$4:$B$123,MATCH($B229,'مواد اولیه'!$A$4:$A$123,0)),"#نامشخص"))</f>
        <v/>
      </c>
      <c r="E229" s="11">
        <f>IF($B229="","",IFERROR(INDEX('مواد اولیه'!$C$4:$C$123,MATCH($B229,'مواد اولیه'!$A$4:$A$123,0)),0))</f>
        <v/>
      </c>
      <c r="F229" s="11">
        <f>IF($B229="","",IFERROR($C229*$E229,0))</f>
        <v/>
      </c>
    </row>
    <row r="230">
      <c r="A230" s="7" t="n"/>
      <c r="B230" s="7" t="n"/>
      <c r="C230" s="7" t="n"/>
      <c r="D230" s="10">
        <f>IF($B230="","",IFERROR(INDEX('مواد اولیه'!$B$4:$B$123,MATCH($B230,'مواد اولیه'!$A$4:$A$123,0)),"#نامشخص"))</f>
        <v/>
      </c>
      <c r="E230" s="11">
        <f>IF($B230="","",IFERROR(INDEX('مواد اولیه'!$C$4:$C$123,MATCH($B230,'مواد اولیه'!$A$4:$A$123,0)),0))</f>
        <v/>
      </c>
      <c r="F230" s="11">
        <f>IF($B230="","",IFERROR($C230*$E230,0))</f>
        <v/>
      </c>
    </row>
    <row r="231">
      <c r="A231" s="7" t="n"/>
      <c r="B231" s="7" t="n"/>
      <c r="C231" s="7" t="n"/>
      <c r="D231" s="10">
        <f>IF($B231="","",IFERROR(INDEX('مواد اولیه'!$B$4:$B$123,MATCH($B231,'مواد اولیه'!$A$4:$A$123,0)),"#نامشخص"))</f>
        <v/>
      </c>
      <c r="E231" s="11">
        <f>IF($B231="","",IFERROR(INDEX('مواد اولیه'!$C$4:$C$123,MATCH($B231,'مواد اولیه'!$A$4:$A$123,0)),0))</f>
        <v/>
      </c>
      <c r="F231" s="11">
        <f>IF($B231="","",IFERROR($C231*$E231,0))</f>
        <v/>
      </c>
    </row>
    <row r="232">
      <c r="A232" s="7" t="n"/>
      <c r="B232" s="7" t="n"/>
      <c r="C232" s="7" t="n"/>
      <c r="D232" s="10">
        <f>IF($B232="","",IFERROR(INDEX('مواد اولیه'!$B$4:$B$123,MATCH($B232,'مواد اولیه'!$A$4:$A$123,0)),"#نامشخص"))</f>
        <v/>
      </c>
      <c r="E232" s="11">
        <f>IF($B232="","",IFERROR(INDEX('مواد اولیه'!$C$4:$C$123,MATCH($B232,'مواد اولیه'!$A$4:$A$123,0)),0))</f>
        <v/>
      </c>
      <c r="F232" s="11">
        <f>IF($B232="","",IFERROR($C232*$E232,0))</f>
        <v/>
      </c>
    </row>
    <row r="233">
      <c r="A233" s="7" t="n"/>
      <c r="B233" s="7" t="n"/>
      <c r="C233" s="7" t="n"/>
      <c r="D233" s="10">
        <f>IF($B233="","",IFERROR(INDEX('مواد اولیه'!$B$4:$B$123,MATCH($B233,'مواد اولیه'!$A$4:$A$123,0)),"#نامشخص"))</f>
        <v/>
      </c>
      <c r="E233" s="11">
        <f>IF($B233="","",IFERROR(INDEX('مواد اولیه'!$C$4:$C$123,MATCH($B233,'مواد اولیه'!$A$4:$A$123,0)),0))</f>
        <v/>
      </c>
      <c r="F233" s="11">
        <f>IF($B233="","",IFERROR($C233*$E233,0))</f>
        <v/>
      </c>
    </row>
    <row r="234">
      <c r="A234" s="7" t="n"/>
      <c r="B234" s="7" t="n"/>
      <c r="C234" s="7" t="n"/>
      <c r="D234" s="10">
        <f>IF($B234="","",IFERROR(INDEX('مواد اولیه'!$B$4:$B$123,MATCH($B234,'مواد اولیه'!$A$4:$A$123,0)),"#نامشخص"))</f>
        <v/>
      </c>
      <c r="E234" s="11">
        <f>IF($B234="","",IFERROR(INDEX('مواد اولیه'!$C$4:$C$123,MATCH($B234,'مواد اولیه'!$A$4:$A$123,0)),0))</f>
        <v/>
      </c>
      <c r="F234" s="11">
        <f>IF($B234="","",IFERROR($C234*$E234,0))</f>
        <v/>
      </c>
    </row>
    <row r="235">
      <c r="A235" s="7" t="n"/>
      <c r="B235" s="7" t="n"/>
      <c r="C235" s="7" t="n"/>
      <c r="D235" s="10">
        <f>IF($B235="","",IFERROR(INDEX('مواد اولیه'!$B$4:$B$123,MATCH($B235,'مواد اولیه'!$A$4:$A$123,0)),"#نامشخص"))</f>
        <v/>
      </c>
      <c r="E235" s="11">
        <f>IF($B235="","",IFERROR(INDEX('مواد اولیه'!$C$4:$C$123,MATCH($B235,'مواد اولیه'!$A$4:$A$123,0)),0))</f>
        <v/>
      </c>
      <c r="F235" s="11">
        <f>IF($B235="","",IFERROR($C235*$E235,0))</f>
        <v/>
      </c>
    </row>
    <row r="236">
      <c r="A236" s="7" t="n"/>
      <c r="B236" s="7" t="n"/>
      <c r="C236" s="7" t="n"/>
      <c r="D236" s="10">
        <f>IF($B236="","",IFERROR(INDEX('مواد اولیه'!$B$4:$B$123,MATCH($B236,'مواد اولیه'!$A$4:$A$123,0)),"#نامشخص"))</f>
        <v/>
      </c>
      <c r="E236" s="11">
        <f>IF($B236="","",IFERROR(INDEX('مواد اولیه'!$C$4:$C$123,MATCH($B236,'مواد اولیه'!$A$4:$A$123,0)),0))</f>
        <v/>
      </c>
      <c r="F236" s="11">
        <f>IF($B236="","",IFERROR($C236*$E236,0))</f>
        <v/>
      </c>
    </row>
    <row r="237">
      <c r="A237" s="7" t="n"/>
      <c r="B237" s="7" t="n"/>
      <c r="C237" s="7" t="n"/>
      <c r="D237" s="10">
        <f>IF($B237="","",IFERROR(INDEX('مواد اولیه'!$B$4:$B$123,MATCH($B237,'مواد اولیه'!$A$4:$A$123,0)),"#نامشخص"))</f>
        <v/>
      </c>
      <c r="E237" s="11">
        <f>IF($B237="","",IFERROR(INDEX('مواد اولیه'!$C$4:$C$123,MATCH($B237,'مواد اولیه'!$A$4:$A$123,0)),0))</f>
        <v/>
      </c>
      <c r="F237" s="11">
        <f>IF($B237="","",IFERROR($C237*$E237,0))</f>
        <v/>
      </c>
    </row>
    <row r="238">
      <c r="A238" s="7" t="n"/>
      <c r="B238" s="7" t="n"/>
      <c r="C238" s="7" t="n"/>
      <c r="D238" s="10">
        <f>IF($B238="","",IFERROR(INDEX('مواد اولیه'!$B$4:$B$123,MATCH($B238,'مواد اولیه'!$A$4:$A$123,0)),"#نامشخص"))</f>
        <v/>
      </c>
      <c r="E238" s="11">
        <f>IF($B238="","",IFERROR(INDEX('مواد اولیه'!$C$4:$C$123,MATCH($B238,'مواد اولیه'!$A$4:$A$123,0)),0))</f>
        <v/>
      </c>
      <c r="F238" s="11">
        <f>IF($B238="","",IFERROR($C238*$E238,0))</f>
        <v/>
      </c>
    </row>
    <row r="239">
      <c r="A239" s="7" t="n"/>
      <c r="B239" s="7" t="n"/>
      <c r="C239" s="7" t="n"/>
      <c r="D239" s="10">
        <f>IF($B239="","",IFERROR(INDEX('مواد اولیه'!$B$4:$B$123,MATCH($B239,'مواد اولیه'!$A$4:$A$123,0)),"#نامشخص"))</f>
        <v/>
      </c>
      <c r="E239" s="11">
        <f>IF($B239="","",IFERROR(INDEX('مواد اولیه'!$C$4:$C$123,MATCH($B239,'مواد اولیه'!$A$4:$A$123,0)),0))</f>
        <v/>
      </c>
      <c r="F239" s="11">
        <f>IF($B239="","",IFERROR($C239*$E239,0))</f>
        <v/>
      </c>
    </row>
    <row r="240">
      <c r="A240" s="7" t="n"/>
      <c r="B240" s="7" t="n"/>
      <c r="C240" s="7" t="n"/>
      <c r="D240" s="10">
        <f>IF($B240="","",IFERROR(INDEX('مواد اولیه'!$B$4:$B$123,MATCH($B240,'مواد اولیه'!$A$4:$A$123,0)),"#نامشخص"))</f>
        <v/>
      </c>
      <c r="E240" s="11">
        <f>IF($B240="","",IFERROR(INDEX('مواد اولیه'!$C$4:$C$123,MATCH($B240,'مواد اولیه'!$A$4:$A$123,0)),0))</f>
        <v/>
      </c>
      <c r="F240" s="11">
        <f>IF($B240="","",IFERROR($C240*$E240,0))</f>
        <v/>
      </c>
    </row>
    <row r="241">
      <c r="A241" s="7" t="n"/>
      <c r="B241" s="7" t="n"/>
      <c r="C241" s="7" t="n"/>
      <c r="D241" s="10">
        <f>IF($B241="","",IFERROR(INDEX('مواد اولیه'!$B$4:$B$123,MATCH($B241,'مواد اولیه'!$A$4:$A$123,0)),"#نامشخص"))</f>
        <v/>
      </c>
      <c r="E241" s="11">
        <f>IF($B241="","",IFERROR(INDEX('مواد اولیه'!$C$4:$C$123,MATCH($B241,'مواد اولیه'!$A$4:$A$123,0)),0))</f>
        <v/>
      </c>
      <c r="F241" s="11">
        <f>IF($B241="","",IFERROR($C241*$E241,0))</f>
        <v/>
      </c>
    </row>
    <row r="242">
      <c r="A242" s="7" t="n"/>
      <c r="B242" s="7" t="n"/>
      <c r="C242" s="7" t="n"/>
      <c r="D242" s="10">
        <f>IF($B242="","",IFERROR(INDEX('مواد اولیه'!$B$4:$B$123,MATCH($B242,'مواد اولیه'!$A$4:$A$123,0)),"#نامشخص"))</f>
        <v/>
      </c>
      <c r="E242" s="11">
        <f>IF($B242="","",IFERROR(INDEX('مواد اولیه'!$C$4:$C$123,MATCH($B242,'مواد اولیه'!$A$4:$A$123,0)),0))</f>
        <v/>
      </c>
      <c r="F242" s="11">
        <f>IF($B242="","",IFERROR($C242*$E242,0))</f>
        <v/>
      </c>
    </row>
    <row r="243">
      <c r="A243" s="7" t="n"/>
      <c r="B243" s="7" t="n"/>
      <c r="C243" s="7" t="n"/>
      <c r="D243" s="10">
        <f>IF($B243="","",IFERROR(INDEX('مواد اولیه'!$B$4:$B$123,MATCH($B243,'مواد اولیه'!$A$4:$A$123,0)),"#نامشخص"))</f>
        <v/>
      </c>
      <c r="E243" s="11">
        <f>IF($B243="","",IFERROR(INDEX('مواد اولیه'!$C$4:$C$123,MATCH($B243,'مواد اولیه'!$A$4:$A$123,0)),0))</f>
        <v/>
      </c>
      <c r="F243" s="11">
        <f>IF($B243="","",IFERROR($C243*$E243,0))</f>
        <v/>
      </c>
    </row>
    <row r="244">
      <c r="A244" s="7" t="n"/>
      <c r="B244" s="7" t="n"/>
      <c r="C244" s="7" t="n"/>
      <c r="D244" s="10">
        <f>IF($B244="","",IFERROR(INDEX('مواد اولیه'!$B$4:$B$123,MATCH($B244,'مواد اولیه'!$A$4:$A$123,0)),"#نامشخص"))</f>
        <v/>
      </c>
      <c r="E244" s="11">
        <f>IF($B244="","",IFERROR(INDEX('مواد اولیه'!$C$4:$C$123,MATCH($B244,'مواد اولیه'!$A$4:$A$123,0)),0))</f>
        <v/>
      </c>
      <c r="F244" s="11">
        <f>IF($B244="","",IFERROR($C244*$E244,0))</f>
        <v/>
      </c>
    </row>
    <row r="245">
      <c r="A245" s="7" t="n"/>
      <c r="B245" s="7" t="n"/>
      <c r="C245" s="7" t="n"/>
      <c r="D245" s="10">
        <f>IF($B245="","",IFERROR(INDEX('مواد اولیه'!$B$4:$B$123,MATCH($B245,'مواد اولیه'!$A$4:$A$123,0)),"#نامشخص"))</f>
        <v/>
      </c>
      <c r="E245" s="11">
        <f>IF($B245="","",IFERROR(INDEX('مواد اولیه'!$C$4:$C$123,MATCH($B245,'مواد اولیه'!$A$4:$A$123,0)),0))</f>
        <v/>
      </c>
      <c r="F245" s="11">
        <f>IF($B245="","",IFERROR($C245*$E245,0))</f>
        <v/>
      </c>
    </row>
    <row r="246">
      <c r="A246" s="7" t="n"/>
      <c r="B246" s="7" t="n"/>
      <c r="C246" s="7" t="n"/>
      <c r="D246" s="10">
        <f>IF($B246="","",IFERROR(INDEX('مواد اولیه'!$B$4:$B$123,MATCH($B246,'مواد اولیه'!$A$4:$A$123,0)),"#نامشخص"))</f>
        <v/>
      </c>
      <c r="E246" s="11">
        <f>IF($B246="","",IFERROR(INDEX('مواد اولیه'!$C$4:$C$123,MATCH($B246,'مواد اولیه'!$A$4:$A$123,0)),0))</f>
        <v/>
      </c>
      <c r="F246" s="11">
        <f>IF($B246="","",IFERROR($C246*$E246,0))</f>
        <v/>
      </c>
    </row>
    <row r="247">
      <c r="A247" s="7" t="n"/>
      <c r="B247" s="7" t="n"/>
      <c r="C247" s="7" t="n"/>
      <c r="D247" s="10">
        <f>IF($B247="","",IFERROR(INDEX('مواد اولیه'!$B$4:$B$123,MATCH($B247,'مواد اولیه'!$A$4:$A$123,0)),"#نامشخص"))</f>
        <v/>
      </c>
      <c r="E247" s="11">
        <f>IF($B247="","",IFERROR(INDEX('مواد اولیه'!$C$4:$C$123,MATCH($B247,'مواد اولیه'!$A$4:$A$123,0)),0))</f>
        <v/>
      </c>
      <c r="F247" s="11">
        <f>IF($B247="","",IFERROR($C247*$E247,0))</f>
        <v/>
      </c>
    </row>
    <row r="248">
      <c r="A248" s="7" t="n"/>
      <c r="B248" s="7" t="n"/>
      <c r="C248" s="7" t="n"/>
      <c r="D248" s="10">
        <f>IF($B248="","",IFERROR(INDEX('مواد اولیه'!$B$4:$B$123,MATCH($B248,'مواد اولیه'!$A$4:$A$123,0)),"#نامشخص"))</f>
        <v/>
      </c>
      <c r="E248" s="11">
        <f>IF($B248="","",IFERROR(INDEX('مواد اولیه'!$C$4:$C$123,MATCH($B248,'مواد اولیه'!$A$4:$A$123,0)),0))</f>
        <v/>
      </c>
      <c r="F248" s="11">
        <f>IF($B248="","",IFERROR($C248*$E248,0))</f>
        <v/>
      </c>
    </row>
    <row r="249">
      <c r="A249" s="7" t="n"/>
      <c r="B249" s="7" t="n"/>
      <c r="C249" s="7" t="n"/>
      <c r="D249" s="10">
        <f>IF($B249="","",IFERROR(INDEX('مواد اولیه'!$B$4:$B$123,MATCH($B249,'مواد اولیه'!$A$4:$A$123,0)),"#نامشخص"))</f>
        <v/>
      </c>
      <c r="E249" s="11">
        <f>IF($B249="","",IFERROR(INDEX('مواد اولیه'!$C$4:$C$123,MATCH($B249,'مواد اولیه'!$A$4:$A$123,0)),0))</f>
        <v/>
      </c>
      <c r="F249" s="11">
        <f>IF($B249="","",IFERROR($C249*$E249,0))</f>
        <v/>
      </c>
    </row>
    <row r="250">
      <c r="A250" s="7" t="n"/>
      <c r="B250" s="7" t="n"/>
      <c r="C250" s="7" t="n"/>
      <c r="D250" s="10">
        <f>IF($B250="","",IFERROR(INDEX('مواد اولیه'!$B$4:$B$123,MATCH($B250,'مواد اولیه'!$A$4:$A$123,0)),"#نامشخص"))</f>
        <v/>
      </c>
      <c r="E250" s="11">
        <f>IF($B250="","",IFERROR(INDEX('مواد اولیه'!$C$4:$C$123,MATCH($B250,'مواد اولیه'!$A$4:$A$123,0)),0))</f>
        <v/>
      </c>
      <c r="F250" s="11">
        <f>IF($B250="","",IFERROR($C250*$E250,0))</f>
        <v/>
      </c>
    </row>
    <row r="251">
      <c r="A251" s="7" t="n"/>
      <c r="B251" s="7" t="n"/>
      <c r="C251" s="7" t="n"/>
      <c r="D251" s="10">
        <f>IF($B251="","",IFERROR(INDEX('مواد اولیه'!$B$4:$B$123,MATCH($B251,'مواد اولیه'!$A$4:$A$123,0)),"#نامشخص"))</f>
        <v/>
      </c>
      <c r="E251" s="11">
        <f>IF($B251="","",IFERROR(INDEX('مواد اولیه'!$C$4:$C$123,MATCH($B251,'مواد اولیه'!$A$4:$A$123,0)),0))</f>
        <v/>
      </c>
      <c r="F251" s="11">
        <f>IF($B251="","",IFERROR($C251*$E251,0))</f>
        <v/>
      </c>
    </row>
    <row r="252">
      <c r="A252" s="7" t="n"/>
      <c r="B252" s="7" t="n"/>
      <c r="C252" s="7" t="n"/>
      <c r="D252" s="10">
        <f>IF($B252="","",IFERROR(INDEX('مواد اولیه'!$B$4:$B$123,MATCH($B252,'مواد اولیه'!$A$4:$A$123,0)),"#نامشخص"))</f>
        <v/>
      </c>
      <c r="E252" s="11">
        <f>IF($B252="","",IFERROR(INDEX('مواد اولیه'!$C$4:$C$123,MATCH($B252,'مواد اولیه'!$A$4:$A$123,0)),0))</f>
        <v/>
      </c>
      <c r="F252" s="11">
        <f>IF($B252="","",IFERROR($C252*$E252,0))</f>
        <v/>
      </c>
    </row>
    <row r="253">
      <c r="A253" s="7" t="n"/>
      <c r="B253" s="7" t="n"/>
      <c r="C253" s="7" t="n"/>
      <c r="D253" s="10">
        <f>IF($B253="","",IFERROR(INDEX('مواد اولیه'!$B$4:$B$123,MATCH($B253,'مواد اولیه'!$A$4:$A$123,0)),"#نامشخص"))</f>
        <v/>
      </c>
      <c r="E253" s="11">
        <f>IF($B253="","",IFERROR(INDEX('مواد اولیه'!$C$4:$C$123,MATCH($B253,'مواد اولیه'!$A$4:$A$123,0)),0))</f>
        <v/>
      </c>
      <c r="F253" s="11">
        <f>IF($B253="","",IFERROR($C253*$E253,0))</f>
        <v/>
      </c>
    </row>
    <row r="254">
      <c r="A254" s="7" t="n"/>
      <c r="B254" s="7" t="n"/>
      <c r="C254" s="7" t="n"/>
      <c r="D254" s="10">
        <f>IF($B254="","",IFERROR(INDEX('مواد اولیه'!$B$4:$B$123,MATCH($B254,'مواد اولیه'!$A$4:$A$123,0)),"#نامشخص"))</f>
        <v/>
      </c>
      <c r="E254" s="11">
        <f>IF($B254="","",IFERROR(INDEX('مواد اولیه'!$C$4:$C$123,MATCH($B254,'مواد اولیه'!$A$4:$A$123,0)),0))</f>
        <v/>
      </c>
      <c r="F254" s="11">
        <f>IF($B254="","",IFERROR($C254*$E254,0))</f>
        <v/>
      </c>
    </row>
    <row r="255">
      <c r="A255" s="7" t="n"/>
      <c r="B255" s="7" t="n"/>
      <c r="C255" s="7" t="n"/>
      <c r="D255" s="10">
        <f>IF($B255="","",IFERROR(INDEX('مواد اولیه'!$B$4:$B$123,MATCH($B255,'مواد اولیه'!$A$4:$A$123,0)),"#نامشخص"))</f>
        <v/>
      </c>
      <c r="E255" s="11">
        <f>IF($B255="","",IFERROR(INDEX('مواد اولیه'!$C$4:$C$123,MATCH($B255,'مواد اولیه'!$A$4:$A$123,0)),0))</f>
        <v/>
      </c>
      <c r="F255" s="11">
        <f>IF($B255="","",IFERROR($C255*$E255,0))</f>
        <v/>
      </c>
    </row>
    <row r="256">
      <c r="A256" s="7" t="n"/>
      <c r="B256" s="7" t="n"/>
      <c r="C256" s="7" t="n"/>
      <c r="D256" s="10">
        <f>IF($B256="","",IFERROR(INDEX('مواد اولیه'!$B$4:$B$123,MATCH($B256,'مواد اولیه'!$A$4:$A$123,0)),"#نامشخص"))</f>
        <v/>
      </c>
      <c r="E256" s="11">
        <f>IF($B256="","",IFERROR(INDEX('مواد اولیه'!$C$4:$C$123,MATCH($B256,'مواد اولیه'!$A$4:$A$123,0)),0))</f>
        <v/>
      </c>
      <c r="F256" s="11">
        <f>IF($B256="","",IFERROR($C256*$E256,0))</f>
        <v/>
      </c>
    </row>
    <row r="257">
      <c r="A257" s="7" t="n"/>
      <c r="B257" s="7" t="n"/>
      <c r="C257" s="7" t="n"/>
      <c r="D257" s="10">
        <f>IF($B257="","",IFERROR(INDEX('مواد اولیه'!$B$4:$B$123,MATCH($B257,'مواد اولیه'!$A$4:$A$123,0)),"#نامشخص"))</f>
        <v/>
      </c>
      <c r="E257" s="11">
        <f>IF($B257="","",IFERROR(INDEX('مواد اولیه'!$C$4:$C$123,MATCH($B257,'مواد اولیه'!$A$4:$A$123,0)),0))</f>
        <v/>
      </c>
      <c r="F257" s="11">
        <f>IF($B257="","",IFERROR($C257*$E257,0))</f>
        <v/>
      </c>
    </row>
    <row r="258">
      <c r="A258" s="7" t="n"/>
      <c r="B258" s="7" t="n"/>
      <c r="C258" s="7" t="n"/>
      <c r="D258" s="10">
        <f>IF($B258="","",IFERROR(INDEX('مواد اولیه'!$B$4:$B$123,MATCH($B258,'مواد اولیه'!$A$4:$A$123,0)),"#نامشخص"))</f>
        <v/>
      </c>
      <c r="E258" s="11">
        <f>IF($B258="","",IFERROR(INDEX('مواد اولیه'!$C$4:$C$123,MATCH($B258,'مواد اولیه'!$A$4:$A$123,0)),0))</f>
        <v/>
      </c>
      <c r="F258" s="11">
        <f>IF($B258="","",IFERROR($C258*$E258,0))</f>
        <v/>
      </c>
    </row>
    <row r="259">
      <c r="A259" s="7" t="n"/>
      <c r="B259" s="7" t="n"/>
      <c r="C259" s="7" t="n"/>
      <c r="D259" s="10">
        <f>IF($B259="","",IFERROR(INDEX('مواد اولیه'!$B$4:$B$123,MATCH($B259,'مواد اولیه'!$A$4:$A$123,0)),"#نامشخص"))</f>
        <v/>
      </c>
      <c r="E259" s="11">
        <f>IF($B259="","",IFERROR(INDEX('مواد اولیه'!$C$4:$C$123,MATCH($B259,'مواد اولیه'!$A$4:$A$123,0)),0))</f>
        <v/>
      </c>
      <c r="F259" s="11">
        <f>IF($B259="","",IFERROR($C259*$E259,0))</f>
        <v/>
      </c>
    </row>
    <row r="260">
      <c r="A260" s="7" t="n"/>
      <c r="B260" s="7" t="n"/>
      <c r="C260" s="7" t="n"/>
      <c r="D260" s="10">
        <f>IF($B260="","",IFERROR(INDEX('مواد اولیه'!$B$4:$B$123,MATCH($B260,'مواد اولیه'!$A$4:$A$123,0)),"#نامشخص"))</f>
        <v/>
      </c>
      <c r="E260" s="11">
        <f>IF($B260="","",IFERROR(INDEX('مواد اولیه'!$C$4:$C$123,MATCH($B260,'مواد اولیه'!$A$4:$A$123,0)),0))</f>
        <v/>
      </c>
      <c r="F260" s="11">
        <f>IF($B260="","",IFERROR($C260*$E260,0))</f>
        <v/>
      </c>
    </row>
    <row r="261">
      <c r="A261" s="7" t="n"/>
      <c r="B261" s="7" t="n"/>
      <c r="C261" s="7" t="n"/>
      <c r="D261" s="10">
        <f>IF($B261="","",IFERROR(INDEX('مواد اولیه'!$B$4:$B$123,MATCH($B261,'مواد اولیه'!$A$4:$A$123,0)),"#نامشخص"))</f>
        <v/>
      </c>
      <c r="E261" s="11">
        <f>IF($B261="","",IFERROR(INDEX('مواد اولیه'!$C$4:$C$123,MATCH($B261,'مواد اولیه'!$A$4:$A$123,0)),0))</f>
        <v/>
      </c>
      <c r="F261" s="11">
        <f>IF($B261="","",IFERROR($C261*$E261,0))</f>
        <v/>
      </c>
    </row>
    <row r="262">
      <c r="A262" s="7" t="n"/>
      <c r="B262" s="7" t="n"/>
      <c r="C262" s="7" t="n"/>
      <c r="D262" s="10">
        <f>IF($B262="","",IFERROR(INDEX('مواد اولیه'!$B$4:$B$123,MATCH($B262,'مواد اولیه'!$A$4:$A$123,0)),"#نامشخص"))</f>
        <v/>
      </c>
      <c r="E262" s="11">
        <f>IF($B262="","",IFERROR(INDEX('مواد اولیه'!$C$4:$C$123,MATCH($B262,'مواد اولیه'!$A$4:$A$123,0)),0))</f>
        <v/>
      </c>
      <c r="F262" s="11">
        <f>IF($B262="","",IFERROR($C262*$E262,0))</f>
        <v/>
      </c>
    </row>
    <row r="263">
      <c r="A263" s="7" t="n"/>
      <c r="B263" s="7" t="n"/>
      <c r="C263" s="7" t="n"/>
      <c r="D263" s="10">
        <f>IF($B263="","",IFERROR(INDEX('مواد اولیه'!$B$4:$B$123,MATCH($B263,'مواد اولیه'!$A$4:$A$123,0)),"#نامشخص"))</f>
        <v/>
      </c>
      <c r="E263" s="11">
        <f>IF($B263="","",IFERROR(INDEX('مواد اولیه'!$C$4:$C$123,MATCH($B263,'مواد اولیه'!$A$4:$A$123,0)),0))</f>
        <v/>
      </c>
      <c r="F263" s="11">
        <f>IF($B263="","",IFERROR($C263*$E263,0))</f>
        <v/>
      </c>
    </row>
    <row r="264">
      <c r="A264" s="7" t="n"/>
      <c r="B264" s="7" t="n"/>
      <c r="C264" s="7" t="n"/>
      <c r="D264" s="10">
        <f>IF($B264="","",IFERROR(INDEX('مواد اولیه'!$B$4:$B$123,MATCH($B264,'مواد اولیه'!$A$4:$A$123,0)),"#نامشخص"))</f>
        <v/>
      </c>
      <c r="E264" s="11">
        <f>IF($B264="","",IFERROR(INDEX('مواد اولیه'!$C$4:$C$123,MATCH($B264,'مواد اولیه'!$A$4:$A$123,0)),0))</f>
        <v/>
      </c>
      <c r="F264" s="11">
        <f>IF($B264="","",IFERROR($C264*$E264,0))</f>
        <v/>
      </c>
    </row>
    <row r="265">
      <c r="A265" s="7" t="n"/>
      <c r="B265" s="7" t="n"/>
      <c r="C265" s="7" t="n"/>
      <c r="D265" s="10">
        <f>IF($B265="","",IFERROR(INDEX('مواد اولیه'!$B$4:$B$123,MATCH($B265,'مواد اولیه'!$A$4:$A$123,0)),"#نامشخص"))</f>
        <v/>
      </c>
      <c r="E265" s="11">
        <f>IF($B265="","",IFERROR(INDEX('مواد اولیه'!$C$4:$C$123,MATCH($B265,'مواد اولیه'!$A$4:$A$123,0)),0))</f>
        <v/>
      </c>
      <c r="F265" s="11">
        <f>IF($B265="","",IFERROR($C265*$E265,0))</f>
        <v/>
      </c>
    </row>
    <row r="266">
      <c r="A266" s="7" t="n"/>
      <c r="B266" s="7" t="n"/>
      <c r="C266" s="7" t="n"/>
      <c r="D266" s="10">
        <f>IF($B266="","",IFERROR(INDEX('مواد اولیه'!$B$4:$B$123,MATCH($B266,'مواد اولیه'!$A$4:$A$123,0)),"#نامشخص"))</f>
        <v/>
      </c>
      <c r="E266" s="11">
        <f>IF($B266="","",IFERROR(INDEX('مواد اولیه'!$C$4:$C$123,MATCH($B266,'مواد اولیه'!$A$4:$A$123,0)),0))</f>
        <v/>
      </c>
      <c r="F266" s="11">
        <f>IF($B266="","",IFERROR($C266*$E266,0))</f>
        <v/>
      </c>
    </row>
    <row r="267">
      <c r="A267" s="7" t="n"/>
      <c r="B267" s="7" t="n"/>
      <c r="C267" s="7" t="n"/>
      <c r="D267" s="10">
        <f>IF($B267="","",IFERROR(INDEX('مواد اولیه'!$B$4:$B$123,MATCH($B267,'مواد اولیه'!$A$4:$A$123,0)),"#نامشخص"))</f>
        <v/>
      </c>
      <c r="E267" s="11">
        <f>IF($B267="","",IFERROR(INDEX('مواد اولیه'!$C$4:$C$123,MATCH($B267,'مواد اولیه'!$A$4:$A$123,0)),0))</f>
        <v/>
      </c>
      <c r="F267" s="11">
        <f>IF($B267="","",IFERROR($C267*$E267,0))</f>
        <v/>
      </c>
    </row>
    <row r="268">
      <c r="A268" s="7" t="n"/>
      <c r="B268" s="7" t="n"/>
      <c r="C268" s="7" t="n"/>
      <c r="D268" s="10">
        <f>IF($B268="","",IFERROR(INDEX('مواد اولیه'!$B$4:$B$123,MATCH($B268,'مواد اولیه'!$A$4:$A$123,0)),"#نامشخص"))</f>
        <v/>
      </c>
      <c r="E268" s="11">
        <f>IF($B268="","",IFERROR(INDEX('مواد اولیه'!$C$4:$C$123,MATCH($B268,'مواد اولیه'!$A$4:$A$123,0)),0))</f>
        <v/>
      </c>
      <c r="F268" s="11">
        <f>IF($B268="","",IFERROR($C268*$E268,0))</f>
        <v/>
      </c>
    </row>
    <row r="269">
      <c r="A269" s="7" t="n"/>
      <c r="B269" s="7" t="n"/>
      <c r="C269" s="7" t="n"/>
      <c r="D269" s="10">
        <f>IF($B269="","",IFERROR(INDEX('مواد اولیه'!$B$4:$B$123,MATCH($B269,'مواد اولیه'!$A$4:$A$123,0)),"#نامشخص"))</f>
        <v/>
      </c>
      <c r="E269" s="11">
        <f>IF($B269="","",IFERROR(INDEX('مواد اولیه'!$C$4:$C$123,MATCH($B269,'مواد اولیه'!$A$4:$A$123,0)),0))</f>
        <v/>
      </c>
      <c r="F269" s="11">
        <f>IF($B269="","",IFERROR($C269*$E269,0))</f>
        <v/>
      </c>
    </row>
    <row r="270">
      <c r="A270" s="7" t="n"/>
      <c r="B270" s="7" t="n"/>
      <c r="C270" s="7" t="n"/>
      <c r="D270" s="10">
        <f>IF($B270="","",IFERROR(INDEX('مواد اولیه'!$B$4:$B$123,MATCH($B270,'مواد اولیه'!$A$4:$A$123,0)),"#نامشخص"))</f>
        <v/>
      </c>
      <c r="E270" s="11">
        <f>IF($B270="","",IFERROR(INDEX('مواد اولیه'!$C$4:$C$123,MATCH($B270,'مواد اولیه'!$A$4:$A$123,0)),0))</f>
        <v/>
      </c>
      <c r="F270" s="11">
        <f>IF($B270="","",IFERROR($C270*$E270,0))</f>
        <v/>
      </c>
    </row>
    <row r="271">
      <c r="A271" s="7" t="n"/>
      <c r="B271" s="7" t="n"/>
      <c r="C271" s="7" t="n"/>
      <c r="D271" s="10">
        <f>IF($B271="","",IFERROR(INDEX('مواد اولیه'!$B$4:$B$123,MATCH($B271,'مواد اولیه'!$A$4:$A$123,0)),"#نامشخص"))</f>
        <v/>
      </c>
      <c r="E271" s="11">
        <f>IF($B271="","",IFERROR(INDEX('مواد اولیه'!$C$4:$C$123,MATCH($B271,'مواد اولیه'!$A$4:$A$123,0)),0))</f>
        <v/>
      </c>
      <c r="F271" s="11">
        <f>IF($B271="","",IFERROR($C271*$E271,0))</f>
        <v/>
      </c>
    </row>
    <row r="272">
      <c r="A272" s="7" t="n"/>
      <c r="B272" s="7" t="n"/>
      <c r="C272" s="7" t="n"/>
      <c r="D272" s="10">
        <f>IF($B272="","",IFERROR(INDEX('مواد اولیه'!$B$4:$B$123,MATCH($B272,'مواد اولیه'!$A$4:$A$123,0)),"#نامشخص"))</f>
        <v/>
      </c>
      <c r="E272" s="11">
        <f>IF($B272="","",IFERROR(INDEX('مواد اولیه'!$C$4:$C$123,MATCH($B272,'مواد اولیه'!$A$4:$A$123,0)),0))</f>
        <v/>
      </c>
      <c r="F272" s="11">
        <f>IF($B272="","",IFERROR($C272*$E272,0))</f>
        <v/>
      </c>
    </row>
    <row r="273">
      <c r="A273" s="7" t="n"/>
      <c r="B273" s="7" t="n"/>
      <c r="C273" s="7" t="n"/>
      <c r="D273" s="10">
        <f>IF($B273="","",IFERROR(INDEX('مواد اولیه'!$B$4:$B$123,MATCH($B273,'مواد اولیه'!$A$4:$A$123,0)),"#نامشخص"))</f>
        <v/>
      </c>
      <c r="E273" s="11">
        <f>IF($B273="","",IFERROR(INDEX('مواد اولیه'!$C$4:$C$123,MATCH($B273,'مواد اولیه'!$A$4:$A$123,0)),0))</f>
        <v/>
      </c>
      <c r="F273" s="11">
        <f>IF($B273="","",IFERROR($C273*$E273,0))</f>
        <v/>
      </c>
    </row>
    <row r="274">
      <c r="A274" s="7" t="n"/>
      <c r="B274" s="7" t="n"/>
      <c r="C274" s="7" t="n"/>
      <c r="D274" s="10">
        <f>IF($B274="","",IFERROR(INDEX('مواد اولیه'!$B$4:$B$123,MATCH($B274,'مواد اولیه'!$A$4:$A$123,0)),"#نامشخص"))</f>
        <v/>
      </c>
      <c r="E274" s="11">
        <f>IF($B274="","",IFERROR(INDEX('مواد اولیه'!$C$4:$C$123,MATCH($B274,'مواد اولیه'!$A$4:$A$123,0)),0))</f>
        <v/>
      </c>
      <c r="F274" s="11">
        <f>IF($B274="","",IFERROR($C274*$E274,0))</f>
        <v/>
      </c>
    </row>
    <row r="275">
      <c r="A275" s="7" t="n"/>
      <c r="B275" s="7" t="n"/>
      <c r="C275" s="7" t="n"/>
      <c r="D275" s="10">
        <f>IF($B275="","",IFERROR(INDEX('مواد اولیه'!$B$4:$B$123,MATCH($B275,'مواد اولیه'!$A$4:$A$123,0)),"#نامشخص"))</f>
        <v/>
      </c>
      <c r="E275" s="11">
        <f>IF($B275="","",IFERROR(INDEX('مواد اولیه'!$C$4:$C$123,MATCH($B275,'مواد اولیه'!$A$4:$A$123,0)),0))</f>
        <v/>
      </c>
      <c r="F275" s="11">
        <f>IF($B275="","",IFERROR($C275*$E275,0))</f>
        <v/>
      </c>
    </row>
    <row r="276">
      <c r="A276" s="7" t="n"/>
      <c r="B276" s="7" t="n"/>
      <c r="C276" s="7" t="n"/>
      <c r="D276" s="10">
        <f>IF($B276="","",IFERROR(INDEX('مواد اولیه'!$B$4:$B$123,MATCH($B276,'مواد اولیه'!$A$4:$A$123,0)),"#نامشخص"))</f>
        <v/>
      </c>
      <c r="E276" s="11">
        <f>IF($B276="","",IFERROR(INDEX('مواد اولیه'!$C$4:$C$123,MATCH($B276,'مواد اولیه'!$A$4:$A$123,0)),0))</f>
        <v/>
      </c>
      <c r="F276" s="11">
        <f>IF($B276="","",IFERROR($C276*$E276,0))</f>
        <v/>
      </c>
    </row>
    <row r="277">
      <c r="A277" s="7" t="n"/>
      <c r="B277" s="7" t="n"/>
      <c r="C277" s="7" t="n"/>
      <c r="D277" s="10">
        <f>IF($B277="","",IFERROR(INDEX('مواد اولیه'!$B$4:$B$123,MATCH($B277,'مواد اولیه'!$A$4:$A$123,0)),"#نامشخص"))</f>
        <v/>
      </c>
      <c r="E277" s="11">
        <f>IF($B277="","",IFERROR(INDEX('مواد اولیه'!$C$4:$C$123,MATCH($B277,'مواد اولیه'!$A$4:$A$123,0)),0))</f>
        <v/>
      </c>
      <c r="F277" s="11">
        <f>IF($B277="","",IFERROR($C277*$E277,0))</f>
        <v/>
      </c>
    </row>
    <row r="278">
      <c r="A278" s="7" t="n"/>
      <c r="B278" s="7" t="n"/>
      <c r="C278" s="7" t="n"/>
      <c r="D278" s="10">
        <f>IF($B278="","",IFERROR(INDEX('مواد اولیه'!$B$4:$B$123,MATCH($B278,'مواد اولیه'!$A$4:$A$123,0)),"#نامشخص"))</f>
        <v/>
      </c>
      <c r="E278" s="11">
        <f>IF($B278="","",IFERROR(INDEX('مواد اولیه'!$C$4:$C$123,MATCH($B278,'مواد اولیه'!$A$4:$A$123,0)),0))</f>
        <v/>
      </c>
      <c r="F278" s="11">
        <f>IF($B278="","",IFERROR($C278*$E278,0))</f>
        <v/>
      </c>
    </row>
    <row r="279">
      <c r="A279" s="7" t="n"/>
      <c r="B279" s="7" t="n"/>
      <c r="C279" s="7" t="n"/>
      <c r="D279" s="10">
        <f>IF($B279="","",IFERROR(INDEX('مواد اولیه'!$B$4:$B$123,MATCH($B279,'مواد اولیه'!$A$4:$A$123,0)),"#نامشخص"))</f>
        <v/>
      </c>
      <c r="E279" s="11">
        <f>IF($B279="","",IFERROR(INDEX('مواد اولیه'!$C$4:$C$123,MATCH($B279,'مواد اولیه'!$A$4:$A$123,0)),0))</f>
        <v/>
      </c>
      <c r="F279" s="11">
        <f>IF($B279="","",IFERROR($C279*$E279,0))</f>
        <v/>
      </c>
    </row>
    <row r="280">
      <c r="A280" s="7" t="n"/>
      <c r="B280" s="7" t="n"/>
      <c r="C280" s="7" t="n"/>
      <c r="D280" s="10">
        <f>IF($B280="","",IFERROR(INDEX('مواد اولیه'!$B$4:$B$123,MATCH($B280,'مواد اولیه'!$A$4:$A$123,0)),"#نامشخص"))</f>
        <v/>
      </c>
      <c r="E280" s="11">
        <f>IF($B280="","",IFERROR(INDEX('مواد اولیه'!$C$4:$C$123,MATCH($B280,'مواد اولیه'!$A$4:$A$123,0)),0))</f>
        <v/>
      </c>
      <c r="F280" s="11">
        <f>IF($B280="","",IFERROR($C280*$E280,0))</f>
        <v/>
      </c>
    </row>
    <row r="281">
      <c r="A281" s="7" t="n"/>
      <c r="B281" s="7" t="n"/>
      <c r="C281" s="7" t="n"/>
      <c r="D281" s="10">
        <f>IF($B281="","",IFERROR(INDEX('مواد اولیه'!$B$4:$B$123,MATCH($B281,'مواد اولیه'!$A$4:$A$123,0)),"#نامشخص"))</f>
        <v/>
      </c>
      <c r="E281" s="11">
        <f>IF($B281="","",IFERROR(INDEX('مواد اولیه'!$C$4:$C$123,MATCH($B281,'مواد اولیه'!$A$4:$A$123,0)),0))</f>
        <v/>
      </c>
      <c r="F281" s="11">
        <f>IF($B281="","",IFERROR($C281*$E281,0))</f>
        <v/>
      </c>
    </row>
    <row r="282">
      <c r="A282" s="7" t="n"/>
      <c r="B282" s="7" t="n"/>
      <c r="C282" s="7" t="n"/>
      <c r="D282" s="10">
        <f>IF($B282="","",IFERROR(INDEX('مواد اولیه'!$B$4:$B$123,MATCH($B282,'مواد اولیه'!$A$4:$A$123,0)),"#نامشخص"))</f>
        <v/>
      </c>
      <c r="E282" s="11">
        <f>IF($B282="","",IFERROR(INDEX('مواد اولیه'!$C$4:$C$123,MATCH($B282,'مواد اولیه'!$A$4:$A$123,0)),0))</f>
        <v/>
      </c>
      <c r="F282" s="11">
        <f>IF($B282="","",IFERROR($C282*$E282,0))</f>
        <v/>
      </c>
    </row>
    <row r="283">
      <c r="A283" s="7" t="n"/>
      <c r="B283" s="7" t="n"/>
      <c r="C283" s="7" t="n"/>
      <c r="D283" s="10">
        <f>IF($B283="","",IFERROR(INDEX('مواد اولیه'!$B$4:$B$123,MATCH($B283,'مواد اولیه'!$A$4:$A$123,0)),"#نامشخص"))</f>
        <v/>
      </c>
      <c r="E283" s="11">
        <f>IF($B283="","",IFERROR(INDEX('مواد اولیه'!$C$4:$C$123,MATCH($B283,'مواد اولیه'!$A$4:$A$123,0)),0))</f>
        <v/>
      </c>
      <c r="F283" s="11">
        <f>IF($B283="","",IFERROR($C283*$E283,0))</f>
        <v/>
      </c>
    </row>
    <row r="284">
      <c r="A284" s="7" t="n"/>
      <c r="B284" s="7" t="n"/>
      <c r="C284" s="7" t="n"/>
      <c r="D284" s="10">
        <f>IF($B284="","",IFERROR(INDEX('مواد اولیه'!$B$4:$B$123,MATCH($B284,'مواد اولیه'!$A$4:$A$123,0)),"#نامشخص"))</f>
        <v/>
      </c>
      <c r="E284" s="11">
        <f>IF($B284="","",IFERROR(INDEX('مواد اولیه'!$C$4:$C$123,MATCH($B284,'مواد اولیه'!$A$4:$A$123,0)),0))</f>
        <v/>
      </c>
      <c r="F284" s="11">
        <f>IF($B284="","",IFERROR($C284*$E284,0))</f>
        <v/>
      </c>
    </row>
    <row r="285">
      <c r="A285" s="7" t="n"/>
      <c r="B285" s="7" t="n"/>
      <c r="C285" s="7" t="n"/>
      <c r="D285" s="10">
        <f>IF($B285="","",IFERROR(INDEX('مواد اولیه'!$B$4:$B$123,MATCH($B285,'مواد اولیه'!$A$4:$A$123,0)),"#نامشخص"))</f>
        <v/>
      </c>
      <c r="E285" s="11">
        <f>IF($B285="","",IFERROR(INDEX('مواد اولیه'!$C$4:$C$123,MATCH($B285,'مواد اولیه'!$A$4:$A$123,0)),0))</f>
        <v/>
      </c>
      <c r="F285" s="11">
        <f>IF($B285="","",IFERROR($C285*$E285,0))</f>
        <v/>
      </c>
    </row>
    <row r="286">
      <c r="A286" s="7" t="n"/>
      <c r="B286" s="7" t="n"/>
      <c r="C286" s="7" t="n"/>
      <c r="D286" s="10">
        <f>IF($B286="","",IFERROR(INDEX('مواد اولیه'!$B$4:$B$123,MATCH($B286,'مواد اولیه'!$A$4:$A$123,0)),"#نامشخص"))</f>
        <v/>
      </c>
      <c r="E286" s="11">
        <f>IF($B286="","",IFERROR(INDEX('مواد اولیه'!$C$4:$C$123,MATCH($B286,'مواد اولیه'!$A$4:$A$123,0)),0))</f>
        <v/>
      </c>
      <c r="F286" s="11">
        <f>IF($B286="","",IFERROR($C286*$E286,0))</f>
        <v/>
      </c>
    </row>
    <row r="287">
      <c r="A287" s="7" t="n"/>
      <c r="B287" s="7" t="n"/>
      <c r="C287" s="7" t="n"/>
      <c r="D287" s="10">
        <f>IF($B287="","",IFERROR(INDEX('مواد اولیه'!$B$4:$B$123,MATCH($B287,'مواد اولیه'!$A$4:$A$123,0)),"#نامشخص"))</f>
        <v/>
      </c>
      <c r="E287" s="11">
        <f>IF($B287="","",IFERROR(INDEX('مواد اولیه'!$C$4:$C$123,MATCH($B287,'مواد اولیه'!$A$4:$A$123,0)),0))</f>
        <v/>
      </c>
      <c r="F287" s="11">
        <f>IF($B287="","",IFERROR($C287*$E287,0))</f>
        <v/>
      </c>
    </row>
    <row r="288">
      <c r="A288" s="7" t="n"/>
      <c r="B288" s="7" t="n"/>
      <c r="C288" s="7" t="n"/>
      <c r="D288" s="10">
        <f>IF($B288="","",IFERROR(INDEX('مواد اولیه'!$B$4:$B$123,MATCH($B288,'مواد اولیه'!$A$4:$A$123,0)),"#نامشخص"))</f>
        <v/>
      </c>
      <c r="E288" s="11">
        <f>IF($B288="","",IFERROR(INDEX('مواد اولیه'!$C$4:$C$123,MATCH($B288,'مواد اولیه'!$A$4:$A$123,0)),0))</f>
        <v/>
      </c>
      <c r="F288" s="11">
        <f>IF($B288="","",IFERROR($C288*$E288,0))</f>
        <v/>
      </c>
    </row>
    <row r="289">
      <c r="A289" s="7" t="n"/>
      <c r="B289" s="7" t="n"/>
      <c r="C289" s="7" t="n"/>
      <c r="D289" s="10">
        <f>IF($B289="","",IFERROR(INDEX('مواد اولیه'!$B$4:$B$123,MATCH($B289,'مواد اولیه'!$A$4:$A$123,0)),"#نامشخص"))</f>
        <v/>
      </c>
      <c r="E289" s="11">
        <f>IF($B289="","",IFERROR(INDEX('مواد اولیه'!$C$4:$C$123,MATCH($B289,'مواد اولیه'!$A$4:$A$123,0)),0))</f>
        <v/>
      </c>
      <c r="F289" s="11">
        <f>IF($B289="","",IFERROR($C289*$E289,0))</f>
        <v/>
      </c>
    </row>
    <row r="290">
      <c r="A290" s="7" t="n"/>
      <c r="B290" s="7" t="n"/>
      <c r="C290" s="7" t="n"/>
      <c r="D290" s="10">
        <f>IF($B290="","",IFERROR(INDEX('مواد اولیه'!$B$4:$B$123,MATCH($B290,'مواد اولیه'!$A$4:$A$123,0)),"#نامشخص"))</f>
        <v/>
      </c>
      <c r="E290" s="11">
        <f>IF($B290="","",IFERROR(INDEX('مواد اولیه'!$C$4:$C$123,MATCH($B290,'مواد اولیه'!$A$4:$A$123,0)),0))</f>
        <v/>
      </c>
      <c r="F290" s="11">
        <f>IF($B290="","",IFERROR($C290*$E290,0))</f>
        <v/>
      </c>
    </row>
    <row r="291">
      <c r="A291" s="7" t="n"/>
      <c r="B291" s="7" t="n"/>
      <c r="C291" s="7" t="n"/>
      <c r="D291" s="10">
        <f>IF($B291="","",IFERROR(INDEX('مواد اولیه'!$B$4:$B$123,MATCH($B291,'مواد اولیه'!$A$4:$A$123,0)),"#نامشخص"))</f>
        <v/>
      </c>
      <c r="E291" s="11">
        <f>IF($B291="","",IFERROR(INDEX('مواد اولیه'!$C$4:$C$123,MATCH($B291,'مواد اولیه'!$A$4:$A$123,0)),0))</f>
        <v/>
      </c>
      <c r="F291" s="11">
        <f>IF($B291="","",IFERROR($C291*$E291,0))</f>
        <v/>
      </c>
    </row>
    <row r="292">
      <c r="A292" s="7" t="n"/>
      <c r="B292" s="7" t="n"/>
      <c r="C292" s="7" t="n"/>
      <c r="D292" s="10">
        <f>IF($B292="","",IFERROR(INDEX('مواد اولیه'!$B$4:$B$123,MATCH($B292,'مواد اولیه'!$A$4:$A$123,0)),"#نامشخص"))</f>
        <v/>
      </c>
      <c r="E292" s="11">
        <f>IF($B292="","",IFERROR(INDEX('مواد اولیه'!$C$4:$C$123,MATCH($B292,'مواد اولیه'!$A$4:$A$123,0)),0))</f>
        <v/>
      </c>
      <c r="F292" s="11">
        <f>IF($B292="","",IFERROR($C292*$E292,0))</f>
        <v/>
      </c>
    </row>
    <row r="293">
      <c r="A293" s="7" t="n"/>
      <c r="B293" s="7" t="n"/>
      <c r="C293" s="7" t="n"/>
      <c r="D293" s="10">
        <f>IF($B293="","",IFERROR(INDEX('مواد اولیه'!$B$4:$B$123,MATCH($B293,'مواد اولیه'!$A$4:$A$123,0)),"#نامشخص"))</f>
        <v/>
      </c>
      <c r="E293" s="11">
        <f>IF($B293="","",IFERROR(INDEX('مواد اولیه'!$C$4:$C$123,MATCH($B293,'مواد اولیه'!$A$4:$A$123,0)),0))</f>
        <v/>
      </c>
      <c r="F293" s="11">
        <f>IF($B293="","",IFERROR($C293*$E293,0))</f>
        <v/>
      </c>
    </row>
    <row r="294">
      <c r="A294" s="7" t="n"/>
      <c r="B294" s="7" t="n"/>
      <c r="C294" s="7" t="n"/>
      <c r="D294" s="10">
        <f>IF($B294="","",IFERROR(INDEX('مواد اولیه'!$B$4:$B$123,MATCH($B294,'مواد اولیه'!$A$4:$A$123,0)),"#نامشخص"))</f>
        <v/>
      </c>
      <c r="E294" s="11">
        <f>IF($B294="","",IFERROR(INDEX('مواد اولیه'!$C$4:$C$123,MATCH($B294,'مواد اولیه'!$A$4:$A$123,0)),0))</f>
        <v/>
      </c>
      <c r="F294" s="11">
        <f>IF($B294="","",IFERROR($C294*$E294,0))</f>
        <v/>
      </c>
    </row>
    <row r="295">
      <c r="A295" s="7" t="n"/>
      <c r="B295" s="7" t="n"/>
      <c r="C295" s="7" t="n"/>
      <c r="D295" s="10">
        <f>IF($B295="","",IFERROR(INDEX('مواد اولیه'!$B$4:$B$123,MATCH($B295,'مواد اولیه'!$A$4:$A$123,0)),"#نامشخص"))</f>
        <v/>
      </c>
      <c r="E295" s="11">
        <f>IF($B295="","",IFERROR(INDEX('مواد اولیه'!$C$4:$C$123,MATCH($B295,'مواد اولیه'!$A$4:$A$123,0)),0))</f>
        <v/>
      </c>
      <c r="F295" s="11">
        <f>IF($B295="","",IFERROR($C295*$E295,0))</f>
        <v/>
      </c>
    </row>
    <row r="296">
      <c r="A296" s="7" t="n"/>
      <c r="B296" s="7" t="n"/>
      <c r="C296" s="7" t="n"/>
      <c r="D296" s="10">
        <f>IF($B296="","",IFERROR(INDEX('مواد اولیه'!$B$4:$B$123,MATCH($B296,'مواد اولیه'!$A$4:$A$123,0)),"#نامشخص"))</f>
        <v/>
      </c>
      <c r="E296" s="11">
        <f>IF($B296="","",IFERROR(INDEX('مواد اولیه'!$C$4:$C$123,MATCH($B296,'مواد اولیه'!$A$4:$A$123,0)),0))</f>
        <v/>
      </c>
      <c r="F296" s="11">
        <f>IF($B296="","",IFERROR($C296*$E296,0))</f>
        <v/>
      </c>
    </row>
    <row r="297">
      <c r="A297" s="7" t="n"/>
      <c r="B297" s="7" t="n"/>
      <c r="C297" s="7" t="n"/>
      <c r="D297" s="10">
        <f>IF($B297="","",IFERROR(INDEX('مواد اولیه'!$B$4:$B$123,MATCH($B297,'مواد اولیه'!$A$4:$A$123,0)),"#نامشخص"))</f>
        <v/>
      </c>
      <c r="E297" s="11">
        <f>IF($B297="","",IFERROR(INDEX('مواد اولیه'!$C$4:$C$123,MATCH($B297,'مواد اولیه'!$A$4:$A$123,0)),0))</f>
        <v/>
      </c>
      <c r="F297" s="11">
        <f>IF($B297="","",IFERROR($C297*$E297,0))</f>
        <v/>
      </c>
    </row>
    <row r="298">
      <c r="A298" s="7" t="n"/>
      <c r="B298" s="7" t="n"/>
      <c r="C298" s="7" t="n"/>
      <c r="D298" s="10">
        <f>IF($B298="","",IFERROR(INDEX('مواد اولیه'!$B$4:$B$123,MATCH($B298,'مواد اولیه'!$A$4:$A$123,0)),"#نامشخص"))</f>
        <v/>
      </c>
      <c r="E298" s="11">
        <f>IF($B298="","",IFERROR(INDEX('مواد اولیه'!$C$4:$C$123,MATCH($B298,'مواد اولیه'!$A$4:$A$123,0)),0))</f>
        <v/>
      </c>
      <c r="F298" s="11">
        <f>IF($B298="","",IFERROR($C298*$E298,0))</f>
        <v/>
      </c>
    </row>
    <row r="299">
      <c r="A299" s="7" t="n"/>
      <c r="B299" s="7" t="n"/>
      <c r="C299" s="7" t="n"/>
      <c r="D299" s="10">
        <f>IF($B299="","",IFERROR(INDEX('مواد اولیه'!$B$4:$B$123,MATCH($B299,'مواد اولیه'!$A$4:$A$123,0)),"#نامشخص"))</f>
        <v/>
      </c>
      <c r="E299" s="11">
        <f>IF($B299="","",IFERROR(INDEX('مواد اولیه'!$C$4:$C$123,MATCH($B299,'مواد اولیه'!$A$4:$A$123,0)),0))</f>
        <v/>
      </c>
      <c r="F299" s="11">
        <f>IF($B299="","",IFERROR($C299*$E299,0))</f>
        <v/>
      </c>
    </row>
    <row r="300">
      <c r="A300" s="7" t="n"/>
      <c r="B300" s="7" t="n"/>
      <c r="C300" s="7" t="n"/>
      <c r="D300" s="10">
        <f>IF($B300="","",IFERROR(INDEX('مواد اولیه'!$B$4:$B$123,MATCH($B300,'مواد اولیه'!$A$4:$A$123,0)),"#نامشخص"))</f>
        <v/>
      </c>
      <c r="E300" s="11">
        <f>IF($B300="","",IFERROR(INDEX('مواد اولیه'!$C$4:$C$123,MATCH($B300,'مواد اولیه'!$A$4:$A$123,0)),0))</f>
        <v/>
      </c>
      <c r="F300" s="11">
        <f>IF($B300="","",IFERROR($C300*$E300,0))</f>
        <v/>
      </c>
    </row>
    <row r="301">
      <c r="A301" s="7" t="n"/>
      <c r="B301" s="7" t="n"/>
      <c r="C301" s="7" t="n"/>
      <c r="D301" s="10">
        <f>IF($B301="","",IFERROR(INDEX('مواد اولیه'!$B$4:$B$123,MATCH($B301,'مواد اولیه'!$A$4:$A$123,0)),"#نامشخص"))</f>
        <v/>
      </c>
      <c r="E301" s="11">
        <f>IF($B301="","",IFERROR(INDEX('مواد اولیه'!$C$4:$C$123,MATCH($B301,'مواد اولیه'!$A$4:$A$123,0)),0))</f>
        <v/>
      </c>
      <c r="F301" s="11">
        <f>IF($B301="","",IFERROR($C301*$E301,0))</f>
        <v/>
      </c>
    </row>
    <row r="302">
      <c r="A302" s="7" t="n"/>
      <c r="B302" s="7" t="n"/>
      <c r="C302" s="7" t="n"/>
      <c r="D302" s="10">
        <f>IF($B302="","",IFERROR(INDEX('مواد اولیه'!$B$4:$B$123,MATCH($B302,'مواد اولیه'!$A$4:$A$123,0)),"#نامشخص"))</f>
        <v/>
      </c>
      <c r="E302" s="11">
        <f>IF($B302="","",IFERROR(INDEX('مواد اولیه'!$C$4:$C$123,MATCH($B302,'مواد اولیه'!$A$4:$A$123,0)),0))</f>
        <v/>
      </c>
      <c r="F302" s="11">
        <f>IF($B302="","",IFERROR($C302*$E302,0))</f>
        <v/>
      </c>
    </row>
    <row r="303">
      <c r="A303" s="7" t="n"/>
      <c r="B303" s="7" t="n"/>
      <c r="C303" s="7" t="n"/>
      <c r="D303" s="10">
        <f>IF($B303="","",IFERROR(INDEX('مواد اولیه'!$B$4:$B$123,MATCH($B303,'مواد اولیه'!$A$4:$A$123,0)),"#نامشخص"))</f>
        <v/>
      </c>
      <c r="E303" s="11">
        <f>IF($B303="","",IFERROR(INDEX('مواد اولیه'!$C$4:$C$123,MATCH($B303,'مواد اولیه'!$A$4:$A$123,0)),0))</f>
        <v/>
      </c>
      <c r="F303" s="11">
        <f>IF($B303="","",IFERROR($C303*$E303,0))</f>
        <v/>
      </c>
    </row>
    <row r="304">
      <c r="A304" s="7" t="n"/>
      <c r="B304" s="7" t="n"/>
      <c r="C304" s="7" t="n"/>
      <c r="D304" s="10">
        <f>IF($B304="","",IFERROR(INDEX('مواد اولیه'!$B$4:$B$123,MATCH($B304,'مواد اولیه'!$A$4:$A$123,0)),"#نامشخص"))</f>
        <v/>
      </c>
      <c r="E304" s="11">
        <f>IF($B304="","",IFERROR(INDEX('مواد اولیه'!$C$4:$C$123,MATCH($B304,'مواد اولیه'!$A$4:$A$123,0)),0))</f>
        <v/>
      </c>
      <c r="F304" s="11">
        <f>IF($B304="","",IFERROR($C304*$E304,0))</f>
        <v/>
      </c>
    </row>
    <row r="305">
      <c r="A305" s="7" t="n"/>
      <c r="B305" s="7" t="n"/>
      <c r="C305" s="7" t="n"/>
      <c r="D305" s="10">
        <f>IF($B305="","",IFERROR(INDEX('مواد اولیه'!$B$4:$B$123,MATCH($B305,'مواد اولیه'!$A$4:$A$123,0)),"#نامشخص"))</f>
        <v/>
      </c>
      <c r="E305" s="11">
        <f>IF($B305="","",IFERROR(INDEX('مواد اولیه'!$C$4:$C$123,MATCH($B305,'مواد اولیه'!$A$4:$A$123,0)),0))</f>
        <v/>
      </c>
      <c r="F305" s="11">
        <f>IF($B305="","",IFERROR($C305*$E305,0))</f>
        <v/>
      </c>
    </row>
    <row r="306">
      <c r="A306" s="7" t="n"/>
      <c r="B306" s="7" t="n"/>
      <c r="C306" s="7" t="n"/>
      <c r="D306" s="10">
        <f>IF($B306="","",IFERROR(INDEX('مواد اولیه'!$B$4:$B$123,MATCH($B306,'مواد اولیه'!$A$4:$A$123,0)),"#نامشخص"))</f>
        <v/>
      </c>
      <c r="E306" s="11">
        <f>IF($B306="","",IFERROR(INDEX('مواد اولیه'!$C$4:$C$123,MATCH($B306,'مواد اولیه'!$A$4:$A$123,0)),0))</f>
        <v/>
      </c>
      <c r="F306" s="11">
        <f>IF($B306="","",IFERROR($C306*$E306,0))</f>
        <v/>
      </c>
    </row>
    <row r="307">
      <c r="A307" s="7" t="n"/>
      <c r="B307" s="7" t="n"/>
      <c r="C307" s="7" t="n"/>
      <c r="D307" s="10">
        <f>IF($B307="","",IFERROR(INDEX('مواد اولیه'!$B$4:$B$123,MATCH($B307,'مواد اولیه'!$A$4:$A$123,0)),"#نامشخص"))</f>
        <v/>
      </c>
      <c r="E307" s="11">
        <f>IF($B307="","",IFERROR(INDEX('مواد اولیه'!$C$4:$C$123,MATCH($B307,'مواد اولیه'!$A$4:$A$123,0)),0))</f>
        <v/>
      </c>
      <c r="F307" s="11">
        <f>IF($B307="","",IFERROR($C307*$E307,0))</f>
        <v/>
      </c>
    </row>
    <row r="308">
      <c r="A308" s="7" t="n"/>
      <c r="B308" s="7" t="n"/>
      <c r="C308" s="7" t="n"/>
      <c r="D308" s="10">
        <f>IF($B308="","",IFERROR(INDEX('مواد اولیه'!$B$4:$B$123,MATCH($B308,'مواد اولیه'!$A$4:$A$123,0)),"#نامشخص"))</f>
        <v/>
      </c>
      <c r="E308" s="11">
        <f>IF($B308="","",IFERROR(INDEX('مواد اولیه'!$C$4:$C$123,MATCH($B308,'مواد اولیه'!$A$4:$A$123,0)),0))</f>
        <v/>
      </c>
      <c r="F308" s="11">
        <f>IF($B308="","",IFERROR($C308*$E308,0))</f>
        <v/>
      </c>
    </row>
    <row r="309">
      <c r="A309" s="7" t="n"/>
      <c r="B309" s="7" t="n"/>
      <c r="C309" s="7" t="n"/>
      <c r="D309" s="10">
        <f>IF($B309="","",IFERROR(INDEX('مواد اولیه'!$B$4:$B$123,MATCH($B309,'مواد اولیه'!$A$4:$A$123,0)),"#نامشخص"))</f>
        <v/>
      </c>
      <c r="E309" s="11">
        <f>IF($B309="","",IFERROR(INDEX('مواد اولیه'!$C$4:$C$123,MATCH($B309,'مواد اولیه'!$A$4:$A$123,0)),0))</f>
        <v/>
      </c>
      <c r="F309" s="11">
        <f>IF($B309="","",IFERROR($C309*$E309,0))</f>
        <v/>
      </c>
    </row>
    <row r="310">
      <c r="A310" s="7" t="n"/>
      <c r="B310" s="7" t="n"/>
      <c r="C310" s="7" t="n"/>
      <c r="D310" s="10">
        <f>IF($B310="","",IFERROR(INDEX('مواد اولیه'!$B$4:$B$123,MATCH($B310,'مواد اولیه'!$A$4:$A$123,0)),"#نامشخص"))</f>
        <v/>
      </c>
      <c r="E310" s="11">
        <f>IF($B310="","",IFERROR(INDEX('مواد اولیه'!$C$4:$C$123,MATCH($B310,'مواد اولیه'!$A$4:$A$123,0)),0))</f>
        <v/>
      </c>
      <c r="F310" s="11">
        <f>IF($B310="","",IFERROR($C310*$E310,0))</f>
        <v/>
      </c>
    </row>
    <row r="311">
      <c r="A311" s="7" t="n"/>
      <c r="B311" s="7" t="n"/>
      <c r="C311" s="7" t="n"/>
      <c r="D311" s="10">
        <f>IF($B311="","",IFERROR(INDEX('مواد اولیه'!$B$4:$B$123,MATCH($B311,'مواد اولیه'!$A$4:$A$123,0)),"#نامشخص"))</f>
        <v/>
      </c>
      <c r="E311" s="11">
        <f>IF($B311="","",IFERROR(INDEX('مواد اولیه'!$C$4:$C$123,MATCH($B311,'مواد اولیه'!$A$4:$A$123,0)),0))</f>
        <v/>
      </c>
      <c r="F311" s="11">
        <f>IF($B311="","",IFERROR($C311*$E311,0))</f>
        <v/>
      </c>
    </row>
    <row r="312">
      <c r="A312" s="7" t="n"/>
      <c r="B312" s="7" t="n"/>
      <c r="C312" s="7" t="n"/>
      <c r="D312" s="10">
        <f>IF($B312="","",IFERROR(INDEX('مواد اولیه'!$B$4:$B$123,MATCH($B312,'مواد اولیه'!$A$4:$A$123,0)),"#نامشخص"))</f>
        <v/>
      </c>
      <c r="E312" s="11">
        <f>IF($B312="","",IFERROR(INDEX('مواد اولیه'!$C$4:$C$123,MATCH($B312,'مواد اولیه'!$A$4:$A$123,0)),0))</f>
        <v/>
      </c>
      <c r="F312" s="11">
        <f>IF($B312="","",IFERROR($C312*$E312,0))</f>
        <v/>
      </c>
    </row>
    <row r="313">
      <c r="A313" s="7" t="n"/>
      <c r="B313" s="7" t="n"/>
      <c r="C313" s="7" t="n"/>
      <c r="D313" s="10">
        <f>IF($B313="","",IFERROR(INDEX('مواد اولیه'!$B$4:$B$123,MATCH($B313,'مواد اولیه'!$A$4:$A$123,0)),"#نامشخص"))</f>
        <v/>
      </c>
      <c r="E313" s="11">
        <f>IF($B313="","",IFERROR(INDEX('مواد اولیه'!$C$4:$C$123,MATCH($B313,'مواد اولیه'!$A$4:$A$123,0)),0))</f>
        <v/>
      </c>
      <c r="F313" s="11">
        <f>IF($B313="","",IFERROR($C313*$E313,0))</f>
        <v/>
      </c>
    </row>
    <row r="314">
      <c r="A314" s="7" t="n"/>
      <c r="B314" s="7" t="n"/>
      <c r="C314" s="7" t="n"/>
      <c r="D314" s="10">
        <f>IF($B314="","",IFERROR(INDEX('مواد اولیه'!$B$4:$B$123,MATCH($B314,'مواد اولیه'!$A$4:$A$123,0)),"#نامشخص"))</f>
        <v/>
      </c>
      <c r="E314" s="11">
        <f>IF($B314="","",IFERROR(INDEX('مواد اولیه'!$C$4:$C$123,MATCH($B314,'مواد اولیه'!$A$4:$A$123,0)),0))</f>
        <v/>
      </c>
      <c r="F314" s="11">
        <f>IF($B314="","",IFERROR($C314*$E314,0))</f>
        <v/>
      </c>
    </row>
    <row r="315">
      <c r="A315" s="7" t="n"/>
      <c r="B315" s="7" t="n"/>
      <c r="C315" s="7" t="n"/>
      <c r="D315" s="10">
        <f>IF($B315="","",IFERROR(INDEX('مواد اولیه'!$B$4:$B$123,MATCH($B315,'مواد اولیه'!$A$4:$A$123,0)),"#نامشخص"))</f>
        <v/>
      </c>
      <c r="E315" s="11">
        <f>IF($B315="","",IFERROR(INDEX('مواد اولیه'!$C$4:$C$123,MATCH($B315,'مواد اولیه'!$A$4:$A$123,0)),0))</f>
        <v/>
      </c>
      <c r="F315" s="11">
        <f>IF($B315="","",IFERROR($C315*$E315,0))</f>
        <v/>
      </c>
    </row>
    <row r="316">
      <c r="A316" s="7" t="n"/>
      <c r="B316" s="7" t="n"/>
      <c r="C316" s="7" t="n"/>
      <c r="D316" s="10">
        <f>IF($B316="","",IFERROR(INDEX('مواد اولیه'!$B$4:$B$123,MATCH($B316,'مواد اولیه'!$A$4:$A$123,0)),"#نامشخص"))</f>
        <v/>
      </c>
      <c r="E316" s="11">
        <f>IF($B316="","",IFERROR(INDEX('مواد اولیه'!$C$4:$C$123,MATCH($B316,'مواد اولیه'!$A$4:$A$123,0)),0))</f>
        <v/>
      </c>
      <c r="F316" s="11">
        <f>IF($B316="","",IFERROR($C316*$E316,0))</f>
        <v/>
      </c>
    </row>
    <row r="317">
      <c r="A317" s="7" t="n"/>
      <c r="B317" s="7" t="n"/>
      <c r="C317" s="7" t="n"/>
      <c r="D317" s="10">
        <f>IF($B317="","",IFERROR(INDEX('مواد اولیه'!$B$4:$B$123,MATCH($B317,'مواد اولیه'!$A$4:$A$123,0)),"#نامشخص"))</f>
        <v/>
      </c>
      <c r="E317" s="11">
        <f>IF($B317="","",IFERROR(INDEX('مواد اولیه'!$C$4:$C$123,MATCH($B317,'مواد اولیه'!$A$4:$A$123,0)),0))</f>
        <v/>
      </c>
      <c r="F317" s="11">
        <f>IF($B317="","",IFERROR($C317*$E317,0))</f>
        <v/>
      </c>
    </row>
    <row r="318">
      <c r="A318" s="7" t="n"/>
      <c r="B318" s="7" t="n"/>
      <c r="C318" s="7" t="n"/>
      <c r="D318" s="10">
        <f>IF($B318="","",IFERROR(INDEX('مواد اولیه'!$B$4:$B$123,MATCH($B318,'مواد اولیه'!$A$4:$A$123,0)),"#نامشخص"))</f>
        <v/>
      </c>
      <c r="E318" s="11">
        <f>IF($B318="","",IFERROR(INDEX('مواد اولیه'!$C$4:$C$123,MATCH($B318,'مواد اولیه'!$A$4:$A$123,0)),0))</f>
        <v/>
      </c>
      <c r="F318" s="11">
        <f>IF($B318="","",IFERROR($C318*$E318,0))</f>
        <v/>
      </c>
    </row>
    <row r="319">
      <c r="A319" s="7" t="n"/>
      <c r="B319" s="7" t="n"/>
      <c r="C319" s="7" t="n"/>
      <c r="D319" s="10">
        <f>IF($B319="","",IFERROR(INDEX('مواد اولیه'!$B$4:$B$123,MATCH($B319,'مواد اولیه'!$A$4:$A$123,0)),"#نامشخص"))</f>
        <v/>
      </c>
      <c r="E319" s="11">
        <f>IF($B319="","",IFERROR(INDEX('مواد اولیه'!$C$4:$C$123,MATCH($B319,'مواد اولیه'!$A$4:$A$123,0)),0))</f>
        <v/>
      </c>
      <c r="F319" s="11">
        <f>IF($B319="","",IFERROR($C319*$E319,0))</f>
        <v/>
      </c>
    </row>
    <row r="320">
      <c r="A320" s="7" t="n"/>
      <c r="B320" s="7" t="n"/>
      <c r="C320" s="7" t="n"/>
      <c r="D320" s="10">
        <f>IF($B320="","",IFERROR(INDEX('مواد اولیه'!$B$4:$B$123,MATCH($B320,'مواد اولیه'!$A$4:$A$123,0)),"#نامشخص"))</f>
        <v/>
      </c>
      <c r="E320" s="11">
        <f>IF($B320="","",IFERROR(INDEX('مواد اولیه'!$C$4:$C$123,MATCH($B320,'مواد اولیه'!$A$4:$A$123,0)),0))</f>
        <v/>
      </c>
      <c r="F320" s="11">
        <f>IF($B320="","",IFERROR($C320*$E320,0))</f>
        <v/>
      </c>
    </row>
    <row r="321">
      <c r="A321" s="7" t="n"/>
      <c r="B321" s="7" t="n"/>
      <c r="C321" s="7" t="n"/>
      <c r="D321" s="10">
        <f>IF($B321="","",IFERROR(INDEX('مواد اولیه'!$B$4:$B$123,MATCH($B321,'مواد اولیه'!$A$4:$A$123,0)),"#نامشخص"))</f>
        <v/>
      </c>
      <c r="E321" s="11">
        <f>IF($B321="","",IFERROR(INDEX('مواد اولیه'!$C$4:$C$123,MATCH($B321,'مواد اولیه'!$A$4:$A$123,0)),0))</f>
        <v/>
      </c>
      <c r="F321" s="11">
        <f>IF($B321="","",IFERROR($C321*$E321,0))</f>
        <v/>
      </c>
    </row>
    <row r="322">
      <c r="A322" s="7" t="n"/>
      <c r="B322" s="7" t="n"/>
      <c r="C322" s="7" t="n"/>
      <c r="D322" s="10">
        <f>IF($B322="","",IFERROR(INDEX('مواد اولیه'!$B$4:$B$123,MATCH($B322,'مواد اولیه'!$A$4:$A$123,0)),"#نامشخص"))</f>
        <v/>
      </c>
      <c r="E322" s="11">
        <f>IF($B322="","",IFERROR(INDEX('مواد اولیه'!$C$4:$C$123,MATCH($B322,'مواد اولیه'!$A$4:$A$123,0)),0))</f>
        <v/>
      </c>
      <c r="F322" s="11">
        <f>IF($B322="","",IFERROR($C322*$E322,0))</f>
        <v/>
      </c>
    </row>
    <row r="323">
      <c r="A323" s="7" t="n"/>
      <c r="B323" s="7" t="n"/>
      <c r="C323" s="7" t="n"/>
      <c r="D323" s="10">
        <f>IF($B323="","",IFERROR(INDEX('مواد اولیه'!$B$4:$B$123,MATCH($B323,'مواد اولیه'!$A$4:$A$123,0)),"#نامشخص"))</f>
        <v/>
      </c>
      <c r="E323" s="11">
        <f>IF($B323="","",IFERROR(INDEX('مواد اولیه'!$C$4:$C$123,MATCH($B323,'مواد اولیه'!$A$4:$A$123,0)),0))</f>
        <v/>
      </c>
      <c r="F323" s="11">
        <f>IF($B323="","",IFERROR($C323*$E323,0))</f>
        <v/>
      </c>
    </row>
    <row r="324">
      <c r="A324" s="7" t="n"/>
      <c r="B324" s="7" t="n"/>
      <c r="C324" s="7" t="n"/>
      <c r="D324" s="10">
        <f>IF($B324="","",IFERROR(INDEX('مواد اولیه'!$B$4:$B$123,MATCH($B324,'مواد اولیه'!$A$4:$A$123,0)),"#نامشخص"))</f>
        <v/>
      </c>
      <c r="E324" s="11">
        <f>IF($B324="","",IFERROR(INDEX('مواد اولیه'!$C$4:$C$123,MATCH($B324,'مواد اولیه'!$A$4:$A$123,0)),0))</f>
        <v/>
      </c>
      <c r="F324" s="11">
        <f>IF($B324="","",IFERROR($C324*$E324,0))</f>
        <v/>
      </c>
    </row>
    <row r="325">
      <c r="A325" s="7" t="n"/>
      <c r="B325" s="7" t="n"/>
      <c r="C325" s="7" t="n"/>
      <c r="D325" s="10">
        <f>IF($B325="","",IFERROR(INDEX('مواد اولیه'!$B$4:$B$123,MATCH($B325,'مواد اولیه'!$A$4:$A$123,0)),"#نامشخص"))</f>
        <v/>
      </c>
      <c r="E325" s="11">
        <f>IF($B325="","",IFERROR(INDEX('مواد اولیه'!$C$4:$C$123,MATCH($B325,'مواد اولیه'!$A$4:$A$123,0)),0))</f>
        <v/>
      </c>
      <c r="F325" s="11">
        <f>IF($B325="","",IFERROR($C325*$E325,0))</f>
        <v/>
      </c>
    </row>
    <row r="326">
      <c r="A326" s="7" t="n"/>
      <c r="B326" s="7" t="n"/>
      <c r="C326" s="7" t="n"/>
      <c r="D326" s="10">
        <f>IF($B326="","",IFERROR(INDEX('مواد اولیه'!$B$4:$B$123,MATCH($B326,'مواد اولیه'!$A$4:$A$123,0)),"#نامشخص"))</f>
        <v/>
      </c>
      <c r="E326" s="11">
        <f>IF($B326="","",IFERROR(INDEX('مواد اولیه'!$C$4:$C$123,MATCH($B326,'مواد اولیه'!$A$4:$A$123,0)),0))</f>
        <v/>
      </c>
      <c r="F326" s="11">
        <f>IF($B326="","",IFERROR($C326*$E326,0))</f>
        <v/>
      </c>
    </row>
    <row r="327">
      <c r="A327" s="7" t="n"/>
      <c r="B327" s="7" t="n"/>
      <c r="C327" s="7" t="n"/>
      <c r="D327" s="10">
        <f>IF($B327="","",IFERROR(INDEX('مواد اولیه'!$B$4:$B$123,MATCH($B327,'مواد اولیه'!$A$4:$A$123,0)),"#نامشخص"))</f>
        <v/>
      </c>
      <c r="E327" s="11">
        <f>IF($B327="","",IFERROR(INDEX('مواد اولیه'!$C$4:$C$123,MATCH($B327,'مواد اولیه'!$A$4:$A$123,0)),0))</f>
        <v/>
      </c>
      <c r="F327" s="11">
        <f>IF($B327="","",IFERROR($C327*$E327,0))</f>
        <v/>
      </c>
    </row>
    <row r="328">
      <c r="A328" s="7" t="n"/>
      <c r="B328" s="7" t="n"/>
      <c r="C328" s="7" t="n"/>
      <c r="D328" s="10">
        <f>IF($B328="","",IFERROR(INDEX('مواد اولیه'!$B$4:$B$123,MATCH($B328,'مواد اولیه'!$A$4:$A$123,0)),"#نامشخص"))</f>
        <v/>
      </c>
      <c r="E328" s="11">
        <f>IF($B328="","",IFERROR(INDEX('مواد اولیه'!$C$4:$C$123,MATCH($B328,'مواد اولیه'!$A$4:$A$123,0)),0))</f>
        <v/>
      </c>
      <c r="F328" s="11">
        <f>IF($B328="","",IFERROR($C328*$E328,0))</f>
        <v/>
      </c>
    </row>
    <row r="329">
      <c r="A329" s="7" t="n"/>
      <c r="B329" s="7" t="n"/>
      <c r="C329" s="7" t="n"/>
      <c r="D329" s="10">
        <f>IF($B329="","",IFERROR(INDEX('مواد اولیه'!$B$4:$B$123,MATCH($B329,'مواد اولیه'!$A$4:$A$123,0)),"#نامشخص"))</f>
        <v/>
      </c>
      <c r="E329" s="11">
        <f>IF($B329="","",IFERROR(INDEX('مواد اولیه'!$C$4:$C$123,MATCH($B329,'مواد اولیه'!$A$4:$A$123,0)),0))</f>
        <v/>
      </c>
      <c r="F329" s="11">
        <f>IF($B329="","",IFERROR($C329*$E329,0))</f>
        <v/>
      </c>
    </row>
    <row r="330">
      <c r="A330" s="7" t="n"/>
      <c r="B330" s="7" t="n"/>
      <c r="C330" s="7" t="n"/>
      <c r="D330" s="10">
        <f>IF($B330="","",IFERROR(INDEX('مواد اولیه'!$B$4:$B$123,MATCH($B330,'مواد اولیه'!$A$4:$A$123,0)),"#نامشخص"))</f>
        <v/>
      </c>
      <c r="E330" s="11">
        <f>IF($B330="","",IFERROR(INDEX('مواد اولیه'!$C$4:$C$123,MATCH($B330,'مواد اولیه'!$A$4:$A$123,0)),0))</f>
        <v/>
      </c>
      <c r="F330" s="11">
        <f>IF($B330="","",IFERROR($C330*$E330,0))</f>
        <v/>
      </c>
    </row>
    <row r="331">
      <c r="A331" s="7" t="n"/>
      <c r="B331" s="7" t="n"/>
      <c r="C331" s="7" t="n"/>
      <c r="D331" s="10">
        <f>IF($B331="","",IFERROR(INDEX('مواد اولیه'!$B$4:$B$123,MATCH($B331,'مواد اولیه'!$A$4:$A$123,0)),"#نامشخص"))</f>
        <v/>
      </c>
      <c r="E331" s="11">
        <f>IF($B331="","",IFERROR(INDEX('مواد اولیه'!$C$4:$C$123,MATCH($B331,'مواد اولیه'!$A$4:$A$123,0)),0))</f>
        <v/>
      </c>
      <c r="F331" s="11">
        <f>IF($B331="","",IFERROR($C331*$E331,0))</f>
        <v/>
      </c>
    </row>
    <row r="332">
      <c r="A332" s="7" t="n"/>
      <c r="B332" s="7" t="n"/>
      <c r="C332" s="7" t="n"/>
      <c r="D332" s="10">
        <f>IF($B332="","",IFERROR(INDEX('مواد اولیه'!$B$4:$B$123,MATCH($B332,'مواد اولیه'!$A$4:$A$123,0)),"#نامشخص"))</f>
        <v/>
      </c>
      <c r="E332" s="11">
        <f>IF($B332="","",IFERROR(INDEX('مواد اولیه'!$C$4:$C$123,MATCH($B332,'مواد اولیه'!$A$4:$A$123,0)),0))</f>
        <v/>
      </c>
      <c r="F332" s="11">
        <f>IF($B332="","",IFERROR($C332*$E332,0))</f>
        <v/>
      </c>
    </row>
    <row r="333">
      <c r="A333" s="7" t="n"/>
      <c r="B333" s="7" t="n"/>
      <c r="C333" s="7" t="n"/>
      <c r="D333" s="10">
        <f>IF($B333="","",IFERROR(INDEX('مواد اولیه'!$B$4:$B$123,MATCH($B333,'مواد اولیه'!$A$4:$A$123,0)),"#نامشخص"))</f>
        <v/>
      </c>
      <c r="E333" s="11">
        <f>IF($B333="","",IFERROR(INDEX('مواد اولیه'!$C$4:$C$123,MATCH($B333,'مواد اولیه'!$A$4:$A$123,0)),0))</f>
        <v/>
      </c>
      <c r="F333" s="11">
        <f>IF($B333="","",IFERROR($C333*$E333,0))</f>
        <v/>
      </c>
    </row>
    <row r="334">
      <c r="A334" s="7" t="n"/>
      <c r="B334" s="7" t="n"/>
      <c r="C334" s="7" t="n"/>
      <c r="D334" s="10">
        <f>IF($B334="","",IFERROR(INDEX('مواد اولیه'!$B$4:$B$123,MATCH($B334,'مواد اولیه'!$A$4:$A$123,0)),"#نامشخص"))</f>
        <v/>
      </c>
      <c r="E334" s="11">
        <f>IF($B334="","",IFERROR(INDEX('مواد اولیه'!$C$4:$C$123,MATCH($B334,'مواد اولیه'!$A$4:$A$123,0)),0))</f>
        <v/>
      </c>
      <c r="F334" s="11">
        <f>IF($B334="","",IFERROR($C334*$E334,0))</f>
        <v/>
      </c>
    </row>
    <row r="335">
      <c r="A335" s="7" t="n"/>
      <c r="B335" s="7" t="n"/>
      <c r="C335" s="7" t="n"/>
      <c r="D335" s="10">
        <f>IF($B335="","",IFERROR(INDEX('مواد اولیه'!$B$4:$B$123,MATCH($B335,'مواد اولیه'!$A$4:$A$123,0)),"#نامشخص"))</f>
        <v/>
      </c>
      <c r="E335" s="11">
        <f>IF($B335="","",IFERROR(INDEX('مواد اولیه'!$C$4:$C$123,MATCH($B335,'مواد اولیه'!$A$4:$A$123,0)),0))</f>
        <v/>
      </c>
      <c r="F335" s="11">
        <f>IF($B335="","",IFERROR($C335*$E335,0))</f>
        <v/>
      </c>
    </row>
    <row r="336">
      <c r="A336" s="7" t="n"/>
      <c r="B336" s="7" t="n"/>
      <c r="C336" s="7" t="n"/>
      <c r="D336" s="10">
        <f>IF($B336="","",IFERROR(INDEX('مواد اولیه'!$B$4:$B$123,MATCH($B336,'مواد اولیه'!$A$4:$A$123,0)),"#نامشخص"))</f>
        <v/>
      </c>
      <c r="E336" s="11">
        <f>IF($B336="","",IFERROR(INDEX('مواد اولیه'!$C$4:$C$123,MATCH($B336,'مواد اولیه'!$A$4:$A$123,0)),0))</f>
        <v/>
      </c>
      <c r="F336" s="11">
        <f>IF($B336="","",IFERROR($C336*$E336,0))</f>
        <v/>
      </c>
    </row>
    <row r="337">
      <c r="A337" s="7" t="n"/>
      <c r="B337" s="7" t="n"/>
      <c r="C337" s="7" t="n"/>
      <c r="D337" s="10">
        <f>IF($B337="","",IFERROR(INDEX('مواد اولیه'!$B$4:$B$123,MATCH($B337,'مواد اولیه'!$A$4:$A$123,0)),"#نامشخص"))</f>
        <v/>
      </c>
      <c r="E337" s="11">
        <f>IF($B337="","",IFERROR(INDEX('مواد اولیه'!$C$4:$C$123,MATCH($B337,'مواد اولیه'!$A$4:$A$123,0)),0))</f>
        <v/>
      </c>
      <c r="F337" s="11">
        <f>IF($B337="","",IFERROR($C337*$E337,0))</f>
        <v/>
      </c>
    </row>
    <row r="338">
      <c r="A338" s="7" t="n"/>
      <c r="B338" s="7" t="n"/>
      <c r="C338" s="7" t="n"/>
      <c r="D338" s="10">
        <f>IF($B338="","",IFERROR(INDEX('مواد اولیه'!$B$4:$B$123,MATCH($B338,'مواد اولیه'!$A$4:$A$123,0)),"#نامشخص"))</f>
        <v/>
      </c>
      <c r="E338" s="11">
        <f>IF($B338="","",IFERROR(INDEX('مواد اولیه'!$C$4:$C$123,MATCH($B338,'مواد اولیه'!$A$4:$A$123,0)),0))</f>
        <v/>
      </c>
      <c r="F338" s="11">
        <f>IF($B338="","",IFERROR($C338*$E338,0))</f>
        <v/>
      </c>
    </row>
    <row r="339">
      <c r="A339" s="7" t="n"/>
      <c r="B339" s="7" t="n"/>
      <c r="C339" s="7" t="n"/>
      <c r="D339" s="10">
        <f>IF($B339="","",IFERROR(INDEX('مواد اولیه'!$B$4:$B$123,MATCH($B339,'مواد اولیه'!$A$4:$A$123,0)),"#نامشخص"))</f>
        <v/>
      </c>
      <c r="E339" s="11">
        <f>IF($B339="","",IFERROR(INDEX('مواد اولیه'!$C$4:$C$123,MATCH($B339,'مواد اولیه'!$A$4:$A$123,0)),0))</f>
        <v/>
      </c>
      <c r="F339" s="11">
        <f>IF($B339="","",IFERROR($C339*$E339,0))</f>
        <v/>
      </c>
    </row>
    <row r="340">
      <c r="A340" s="7" t="n"/>
      <c r="B340" s="7" t="n"/>
      <c r="C340" s="7" t="n"/>
      <c r="D340" s="10">
        <f>IF($B340="","",IFERROR(INDEX('مواد اولیه'!$B$4:$B$123,MATCH($B340,'مواد اولیه'!$A$4:$A$123,0)),"#نامشخص"))</f>
        <v/>
      </c>
      <c r="E340" s="11">
        <f>IF($B340="","",IFERROR(INDEX('مواد اولیه'!$C$4:$C$123,MATCH($B340,'مواد اولیه'!$A$4:$A$123,0)),0))</f>
        <v/>
      </c>
      <c r="F340" s="11">
        <f>IF($B340="","",IFERROR($C340*$E340,0))</f>
        <v/>
      </c>
    </row>
    <row r="341">
      <c r="A341" s="7" t="n"/>
      <c r="B341" s="7" t="n"/>
      <c r="C341" s="7" t="n"/>
      <c r="D341" s="10">
        <f>IF($B341="","",IFERROR(INDEX('مواد اولیه'!$B$4:$B$123,MATCH($B341,'مواد اولیه'!$A$4:$A$123,0)),"#نامشخص"))</f>
        <v/>
      </c>
      <c r="E341" s="11">
        <f>IF($B341="","",IFERROR(INDEX('مواد اولیه'!$C$4:$C$123,MATCH($B341,'مواد اولیه'!$A$4:$A$123,0)),0))</f>
        <v/>
      </c>
      <c r="F341" s="11">
        <f>IF($B341="","",IFERROR($C341*$E341,0))</f>
        <v/>
      </c>
    </row>
    <row r="342">
      <c r="A342" s="7" t="n"/>
      <c r="B342" s="7" t="n"/>
      <c r="C342" s="7" t="n"/>
      <c r="D342" s="10">
        <f>IF($B342="","",IFERROR(INDEX('مواد اولیه'!$B$4:$B$123,MATCH($B342,'مواد اولیه'!$A$4:$A$123,0)),"#نامشخص"))</f>
        <v/>
      </c>
      <c r="E342" s="11">
        <f>IF($B342="","",IFERROR(INDEX('مواد اولیه'!$C$4:$C$123,MATCH($B342,'مواد اولیه'!$A$4:$A$123,0)),0))</f>
        <v/>
      </c>
      <c r="F342" s="11">
        <f>IF($B342="","",IFERROR($C342*$E342,0))</f>
        <v/>
      </c>
    </row>
    <row r="343">
      <c r="A343" s="7" t="n"/>
      <c r="B343" s="7" t="n"/>
      <c r="C343" s="7" t="n"/>
      <c r="D343" s="10">
        <f>IF($B343="","",IFERROR(INDEX('مواد اولیه'!$B$4:$B$123,MATCH($B343,'مواد اولیه'!$A$4:$A$123,0)),"#نامشخص"))</f>
        <v/>
      </c>
      <c r="E343" s="11">
        <f>IF($B343="","",IFERROR(INDEX('مواد اولیه'!$C$4:$C$123,MATCH($B343,'مواد اولیه'!$A$4:$A$123,0)),0))</f>
        <v/>
      </c>
      <c r="F343" s="11">
        <f>IF($B343="","",IFERROR($C343*$E343,0))</f>
        <v/>
      </c>
    </row>
    <row r="344">
      <c r="A344" s="7" t="n"/>
      <c r="B344" s="7" t="n"/>
      <c r="C344" s="7" t="n"/>
      <c r="D344" s="10">
        <f>IF($B344="","",IFERROR(INDEX('مواد اولیه'!$B$4:$B$123,MATCH($B344,'مواد اولیه'!$A$4:$A$123,0)),"#نامشخص"))</f>
        <v/>
      </c>
      <c r="E344" s="11">
        <f>IF($B344="","",IFERROR(INDEX('مواد اولیه'!$C$4:$C$123,MATCH($B344,'مواد اولیه'!$A$4:$A$123,0)),0))</f>
        <v/>
      </c>
      <c r="F344" s="11">
        <f>IF($B344="","",IFERROR($C344*$E344,0))</f>
        <v/>
      </c>
    </row>
    <row r="345">
      <c r="A345" s="7" t="n"/>
      <c r="B345" s="7" t="n"/>
      <c r="C345" s="7" t="n"/>
      <c r="D345" s="10">
        <f>IF($B345="","",IFERROR(INDEX('مواد اولیه'!$B$4:$B$123,MATCH($B345,'مواد اولیه'!$A$4:$A$123,0)),"#نامشخص"))</f>
        <v/>
      </c>
      <c r="E345" s="11">
        <f>IF($B345="","",IFERROR(INDEX('مواد اولیه'!$C$4:$C$123,MATCH($B345,'مواد اولیه'!$A$4:$A$123,0)),0))</f>
        <v/>
      </c>
      <c r="F345" s="11">
        <f>IF($B345="","",IFERROR($C345*$E345,0))</f>
        <v/>
      </c>
    </row>
    <row r="346">
      <c r="A346" s="7" t="n"/>
      <c r="B346" s="7" t="n"/>
      <c r="C346" s="7" t="n"/>
      <c r="D346" s="10">
        <f>IF($B346="","",IFERROR(INDEX('مواد اولیه'!$B$4:$B$123,MATCH($B346,'مواد اولیه'!$A$4:$A$123,0)),"#نامشخص"))</f>
        <v/>
      </c>
      <c r="E346" s="11">
        <f>IF($B346="","",IFERROR(INDEX('مواد اولیه'!$C$4:$C$123,MATCH($B346,'مواد اولیه'!$A$4:$A$123,0)),0))</f>
        <v/>
      </c>
      <c r="F346" s="11">
        <f>IF($B346="","",IFERROR($C346*$E346,0))</f>
        <v/>
      </c>
    </row>
    <row r="347">
      <c r="A347" s="7" t="n"/>
      <c r="B347" s="7" t="n"/>
      <c r="C347" s="7" t="n"/>
      <c r="D347" s="10">
        <f>IF($B347="","",IFERROR(INDEX('مواد اولیه'!$B$4:$B$123,MATCH($B347,'مواد اولیه'!$A$4:$A$123,0)),"#نامشخص"))</f>
        <v/>
      </c>
      <c r="E347" s="11">
        <f>IF($B347="","",IFERROR(INDEX('مواد اولیه'!$C$4:$C$123,MATCH($B347,'مواد اولیه'!$A$4:$A$123,0)),0))</f>
        <v/>
      </c>
      <c r="F347" s="11">
        <f>IF($B347="","",IFERROR($C347*$E347,0))</f>
        <v/>
      </c>
    </row>
    <row r="348">
      <c r="A348" s="7" t="n"/>
      <c r="B348" s="7" t="n"/>
      <c r="C348" s="7" t="n"/>
      <c r="D348" s="10">
        <f>IF($B348="","",IFERROR(INDEX('مواد اولیه'!$B$4:$B$123,MATCH($B348,'مواد اولیه'!$A$4:$A$123,0)),"#نامشخص"))</f>
        <v/>
      </c>
      <c r="E348" s="11">
        <f>IF($B348="","",IFERROR(INDEX('مواد اولیه'!$C$4:$C$123,MATCH($B348,'مواد اولیه'!$A$4:$A$123,0)),0))</f>
        <v/>
      </c>
      <c r="F348" s="11">
        <f>IF($B348="","",IFERROR($C348*$E348,0))</f>
        <v/>
      </c>
    </row>
    <row r="349">
      <c r="A349" s="7" t="n"/>
      <c r="B349" s="7" t="n"/>
      <c r="C349" s="7" t="n"/>
      <c r="D349" s="10">
        <f>IF($B349="","",IFERROR(INDEX('مواد اولیه'!$B$4:$B$123,MATCH($B349,'مواد اولیه'!$A$4:$A$123,0)),"#نامشخص"))</f>
        <v/>
      </c>
      <c r="E349" s="11">
        <f>IF($B349="","",IFERROR(INDEX('مواد اولیه'!$C$4:$C$123,MATCH($B349,'مواد اولیه'!$A$4:$A$123,0)),0))</f>
        <v/>
      </c>
      <c r="F349" s="11">
        <f>IF($B349="","",IFERROR($C349*$E349,0))</f>
        <v/>
      </c>
    </row>
    <row r="350">
      <c r="A350" s="7" t="n"/>
      <c r="B350" s="7" t="n"/>
      <c r="C350" s="7" t="n"/>
      <c r="D350" s="10">
        <f>IF($B350="","",IFERROR(INDEX('مواد اولیه'!$B$4:$B$123,MATCH($B350,'مواد اولیه'!$A$4:$A$123,0)),"#نامشخص"))</f>
        <v/>
      </c>
      <c r="E350" s="11">
        <f>IF($B350="","",IFERROR(INDEX('مواد اولیه'!$C$4:$C$123,MATCH($B350,'مواد اولیه'!$A$4:$A$123,0)),0))</f>
        <v/>
      </c>
      <c r="F350" s="11">
        <f>IF($B350="","",IFERROR($C350*$E350,0))</f>
        <v/>
      </c>
    </row>
    <row r="351">
      <c r="A351" s="7" t="n"/>
      <c r="B351" s="7" t="n"/>
      <c r="C351" s="7" t="n"/>
      <c r="D351" s="10">
        <f>IF($B351="","",IFERROR(INDEX('مواد اولیه'!$B$4:$B$123,MATCH($B351,'مواد اولیه'!$A$4:$A$123,0)),"#نامشخص"))</f>
        <v/>
      </c>
      <c r="E351" s="11">
        <f>IF($B351="","",IFERROR(INDEX('مواد اولیه'!$C$4:$C$123,MATCH($B351,'مواد اولیه'!$A$4:$A$123,0)),0))</f>
        <v/>
      </c>
      <c r="F351" s="11">
        <f>IF($B351="","",IFERROR($C351*$E351,0))</f>
        <v/>
      </c>
    </row>
    <row r="352">
      <c r="A352" s="7" t="n"/>
      <c r="B352" s="7" t="n"/>
      <c r="C352" s="7" t="n"/>
      <c r="D352" s="10">
        <f>IF($B352="","",IFERROR(INDEX('مواد اولیه'!$B$4:$B$123,MATCH($B352,'مواد اولیه'!$A$4:$A$123,0)),"#نامشخص"))</f>
        <v/>
      </c>
      <c r="E352" s="11">
        <f>IF($B352="","",IFERROR(INDEX('مواد اولیه'!$C$4:$C$123,MATCH($B352,'مواد اولیه'!$A$4:$A$123,0)),0))</f>
        <v/>
      </c>
      <c r="F352" s="11">
        <f>IF($B352="","",IFERROR($C352*$E352,0))</f>
        <v/>
      </c>
    </row>
    <row r="353">
      <c r="A353" s="7" t="n"/>
      <c r="B353" s="7" t="n"/>
      <c r="C353" s="7" t="n"/>
      <c r="D353" s="10">
        <f>IF($B353="","",IFERROR(INDEX('مواد اولیه'!$B$4:$B$123,MATCH($B353,'مواد اولیه'!$A$4:$A$123,0)),"#نامشخص"))</f>
        <v/>
      </c>
      <c r="E353" s="11">
        <f>IF($B353="","",IFERROR(INDEX('مواد اولیه'!$C$4:$C$123,MATCH($B353,'مواد اولیه'!$A$4:$A$123,0)),0))</f>
        <v/>
      </c>
      <c r="F353" s="11">
        <f>IF($B353="","",IFERROR($C353*$E353,0))</f>
        <v/>
      </c>
    </row>
    <row r="354">
      <c r="A354" s="7" t="n"/>
      <c r="B354" s="7" t="n"/>
      <c r="C354" s="7" t="n"/>
      <c r="D354" s="10">
        <f>IF($B354="","",IFERROR(INDEX('مواد اولیه'!$B$4:$B$123,MATCH($B354,'مواد اولیه'!$A$4:$A$123,0)),"#نامشخص"))</f>
        <v/>
      </c>
      <c r="E354" s="11">
        <f>IF($B354="","",IFERROR(INDEX('مواد اولیه'!$C$4:$C$123,MATCH($B354,'مواد اولیه'!$A$4:$A$123,0)),0))</f>
        <v/>
      </c>
      <c r="F354" s="11">
        <f>IF($B354="","",IFERROR($C354*$E354,0))</f>
        <v/>
      </c>
    </row>
    <row r="355">
      <c r="A355" s="7" t="n"/>
      <c r="B355" s="7" t="n"/>
      <c r="C355" s="7" t="n"/>
      <c r="D355" s="10">
        <f>IF($B355="","",IFERROR(INDEX('مواد اولیه'!$B$4:$B$123,MATCH($B355,'مواد اولیه'!$A$4:$A$123,0)),"#نامشخص"))</f>
        <v/>
      </c>
      <c r="E355" s="11">
        <f>IF($B355="","",IFERROR(INDEX('مواد اولیه'!$C$4:$C$123,MATCH($B355,'مواد اولیه'!$A$4:$A$123,0)),0))</f>
        <v/>
      </c>
      <c r="F355" s="11">
        <f>IF($B355="","",IFERROR($C355*$E355,0))</f>
        <v/>
      </c>
    </row>
    <row r="356">
      <c r="A356" s="7" t="n"/>
      <c r="B356" s="7" t="n"/>
      <c r="C356" s="7" t="n"/>
      <c r="D356" s="10">
        <f>IF($B356="","",IFERROR(INDEX('مواد اولیه'!$B$4:$B$123,MATCH($B356,'مواد اولیه'!$A$4:$A$123,0)),"#نامشخص"))</f>
        <v/>
      </c>
      <c r="E356" s="11">
        <f>IF($B356="","",IFERROR(INDEX('مواد اولیه'!$C$4:$C$123,MATCH($B356,'مواد اولیه'!$A$4:$A$123,0)),0))</f>
        <v/>
      </c>
      <c r="F356" s="11">
        <f>IF($B356="","",IFERROR($C356*$E356,0))</f>
        <v/>
      </c>
    </row>
    <row r="357">
      <c r="A357" s="7" t="n"/>
      <c r="B357" s="7" t="n"/>
      <c r="C357" s="7" t="n"/>
      <c r="D357" s="10">
        <f>IF($B357="","",IFERROR(INDEX('مواد اولیه'!$B$4:$B$123,MATCH($B357,'مواد اولیه'!$A$4:$A$123,0)),"#نامشخص"))</f>
        <v/>
      </c>
      <c r="E357" s="11">
        <f>IF($B357="","",IFERROR(INDEX('مواد اولیه'!$C$4:$C$123,MATCH($B357,'مواد اولیه'!$A$4:$A$123,0)),0))</f>
        <v/>
      </c>
      <c r="F357" s="11">
        <f>IF($B357="","",IFERROR($C357*$E357,0))</f>
        <v/>
      </c>
    </row>
    <row r="358">
      <c r="A358" s="7" t="n"/>
      <c r="B358" s="7" t="n"/>
      <c r="C358" s="7" t="n"/>
      <c r="D358" s="10">
        <f>IF($B358="","",IFERROR(INDEX('مواد اولیه'!$B$4:$B$123,MATCH($B358,'مواد اولیه'!$A$4:$A$123,0)),"#نامشخص"))</f>
        <v/>
      </c>
      <c r="E358" s="11">
        <f>IF($B358="","",IFERROR(INDEX('مواد اولیه'!$C$4:$C$123,MATCH($B358,'مواد اولیه'!$A$4:$A$123,0)),0))</f>
        <v/>
      </c>
      <c r="F358" s="11">
        <f>IF($B358="","",IFERROR($C358*$E358,0))</f>
        <v/>
      </c>
    </row>
    <row r="359">
      <c r="A359" s="7" t="n"/>
      <c r="B359" s="7" t="n"/>
      <c r="C359" s="7" t="n"/>
      <c r="D359" s="10">
        <f>IF($B359="","",IFERROR(INDEX('مواد اولیه'!$B$4:$B$123,MATCH($B359,'مواد اولیه'!$A$4:$A$123,0)),"#نامشخص"))</f>
        <v/>
      </c>
      <c r="E359" s="11">
        <f>IF($B359="","",IFERROR(INDEX('مواد اولیه'!$C$4:$C$123,MATCH($B359,'مواد اولیه'!$A$4:$A$123,0)),0))</f>
        <v/>
      </c>
      <c r="F359" s="11">
        <f>IF($B359="","",IFERROR($C359*$E359,0))</f>
        <v/>
      </c>
    </row>
    <row r="360">
      <c r="A360" s="7" t="n"/>
      <c r="B360" s="7" t="n"/>
      <c r="C360" s="7" t="n"/>
      <c r="D360" s="10">
        <f>IF($B360="","",IFERROR(INDEX('مواد اولیه'!$B$4:$B$123,MATCH($B360,'مواد اولیه'!$A$4:$A$123,0)),"#نامشخص"))</f>
        <v/>
      </c>
      <c r="E360" s="11">
        <f>IF($B360="","",IFERROR(INDEX('مواد اولیه'!$C$4:$C$123,MATCH($B360,'مواد اولیه'!$A$4:$A$123,0)),0))</f>
        <v/>
      </c>
      <c r="F360" s="11">
        <f>IF($B360="","",IFERROR($C360*$E360,0))</f>
        <v/>
      </c>
    </row>
    <row r="361">
      <c r="A361" s="7" t="n"/>
      <c r="B361" s="7" t="n"/>
      <c r="C361" s="7" t="n"/>
      <c r="D361" s="10">
        <f>IF($B361="","",IFERROR(INDEX('مواد اولیه'!$B$4:$B$123,MATCH($B361,'مواد اولیه'!$A$4:$A$123,0)),"#نامشخص"))</f>
        <v/>
      </c>
      <c r="E361" s="11">
        <f>IF($B361="","",IFERROR(INDEX('مواد اولیه'!$C$4:$C$123,MATCH($B361,'مواد اولیه'!$A$4:$A$123,0)),0))</f>
        <v/>
      </c>
      <c r="F361" s="11">
        <f>IF($B361="","",IFERROR($C361*$E361,0))</f>
        <v/>
      </c>
    </row>
    <row r="362">
      <c r="A362" s="7" t="n"/>
      <c r="B362" s="7" t="n"/>
      <c r="C362" s="7" t="n"/>
      <c r="D362" s="10">
        <f>IF($B362="","",IFERROR(INDEX('مواد اولیه'!$B$4:$B$123,MATCH($B362,'مواد اولیه'!$A$4:$A$123,0)),"#نامشخص"))</f>
        <v/>
      </c>
      <c r="E362" s="11">
        <f>IF($B362="","",IFERROR(INDEX('مواد اولیه'!$C$4:$C$123,MATCH($B362,'مواد اولیه'!$A$4:$A$123,0)),0))</f>
        <v/>
      </c>
      <c r="F362" s="11">
        <f>IF($B362="","",IFERROR($C362*$E362,0))</f>
        <v/>
      </c>
    </row>
    <row r="363">
      <c r="A363" s="7" t="n"/>
      <c r="B363" s="7" t="n"/>
      <c r="C363" s="7" t="n"/>
      <c r="D363" s="10">
        <f>IF($B363="","",IFERROR(INDEX('مواد اولیه'!$B$4:$B$123,MATCH($B363,'مواد اولیه'!$A$4:$A$123,0)),"#نامشخص"))</f>
        <v/>
      </c>
      <c r="E363" s="11">
        <f>IF($B363="","",IFERROR(INDEX('مواد اولیه'!$C$4:$C$123,MATCH($B363,'مواد اولیه'!$A$4:$A$123,0)),0))</f>
        <v/>
      </c>
      <c r="F363" s="11">
        <f>IF($B363="","",IFERROR($C363*$E363,0))</f>
        <v/>
      </c>
    </row>
    <row r="364">
      <c r="A364" s="7" t="n"/>
      <c r="B364" s="7" t="n"/>
      <c r="C364" s="7" t="n"/>
      <c r="D364" s="10">
        <f>IF($B364="","",IFERROR(INDEX('مواد اولیه'!$B$4:$B$123,MATCH($B364,'مواد اولیه'!$A$4:$A$123,0)),"#نامشخص"))</f>
        <v/>
      </c>
      <c r="E364" s="11">
        <f>IF($B364="","",IFERROR(INDEX('مواد اولیه'!$C$4:$C$123,MATCH($B364,'مواد اولیه'!$A$4:$A$123,0)),0))</f>
        <v/>
      </c>
      <c r="F364" s="11">
        <f>IF($B364="","",IFERROR($C364*$E364,0))</f>
        <v/>
      </c>
    </row>
    <row r="365">
      <c r="A365" s="7" t="n"/>
      <c r="B365" s="7" t="n"/>
      <c r="C365" s="7" t="n"/>
      <c r="D365" s="10">
        <f>IF($B365="","",IFERROR(INDEX('مواد اولیه'!$B$4:$B$123,MATCH($B365,'مواد اولیه'!$A$4:$A$123,0)),"#نامشخص"))</f>
        <v/>
      </c>
      <c r="E365" s="11">
        <f>IF($B365="","",IFERROR(INDEX('مواد اولیه'!$C$4:$C$123,MATCH($B365,'مواد اولیه'!$A$4:$A$123,0)),0))</f>
        <v/>
      </c>
      <c r="F365" s="11">
        <f>IF($B365="","",IFERROR($C365*$E365,0))</f>
        <v/>
      </c>
    </row>
    <row r="366">
      <c r="A366" s="7" t="n"/>
      <c r="B366" s="7" t="n"/>
      <c r="C366" s="7" t="n"/>
      <c r="D366" s="10">
        <f>IF($B366="","",IFERROR(INDEX('مواد اولیه'!$B$4:$B$123,MATCH($B366,'مواد اولیه'!$A$4:$A$123,0)),"#نامشخص"))</f>
        <v/>
      </c>
      <c r="E366" s="11">
        <f>IF($B366="","",IFERROR(INDEX('مواد اولیه'!$C$4:$C$123,MATCH($B366,'مواد اولیه'!$A$4:$A$123,0)),0))</f>
        <v/>
      </c>
      <c r="F366" s="11">
        <f>IF($B366="","",IFERROR($C366*$E366,0))</f>
        <v/>
      </c>
    </row>
    <row r="367">
      <c r="A367" s="7" t="n"/>
      <c r="B367" s="7" t="n"/>
      <c r="C367" s="7" t="n"/>
      <c r="D367" s="10">
        <f>IF($B367="","",IFERROR(INDEX('مواد اولیه'!$B$4:$B$123,MATCH($B367,'مواد اولیه'!$A$4:$A$123,0)),"#نامشخص"))</f>
        <v/>
      </c>
      <c r="E367" s="11">
        <f>IF($B367="","",IFERROR(INDEX('مواد اولیه'!$C$4:$C$123,MATCH($B367,'مواد اولیه'!$A$4:$A$123,0)),0))</f>
        <v/>
      </c>
      <c r="F367" s="11">
        <f>IF($B367="","",IFERROR($C367*$E367,0))</f>
        <v/>
      </c>
    </row>
    <row r="368">
      <c r="A368" s="7" t="n"/>
      <c r="B368" s="7" t="n"/>
      <c r="C368" s="7" t="n"/>
      <c r="D368" s="10">
        <f>IF($B368="","",IFERROR(INDEX('مواد اولیه'!$B$4:$B$123,MATCH($B368,'مواد اولیه'!$A$4:$A$123,0)),"#نامشخص"))</f>
        <v/>
      </c>
      <c r="E368" s="11">
        <f>IF($B368="","",IFERROR(INDEX('مواد اولیه'!$C$4:$C$123,MATCH($B368,'مواد اولیه'!$A$4:$A$123,0)),0))</f>
        <v/>
      </c>
      <c r="F368" s="11">
        <f>IF($B368="","",IFERROR($C368*$E368,0))</f>
        <v/>
      </c>
    </row>
    <row r="369">
      <c r="A369" s="7" t="n"/>
      <c r="B369" s="7" t="n"/>
      <c r="C369" s="7" t="n"/>
      <c r="D369" s="10">
        <f>IF($B369="","",IFERROR(INDEX('مواد اولیه'!$B$4:$B$123,MATCH($B369,'مواد اولیه'!$A$4:$A$123,0)),"#نامشخص"))</f>
        <v/>
      </c>
      <c r="E369" s="11">
        <f>IF($B369="","",IFERROR(INDEX('مواد اولیه'!$C$4:$C$123,MATCH($B369,'مواد اولیه'!$A$4:$A$123,0)),0))</f>
        <v/>
      </c>
      <c r="F369" s="11">
        <f>IF($B369="","",IFERROR($C369*$E369,0))</f>
        <v/>
      </c>
    </row>
    <row r="370">
      <c r="A370" s="7" t="n"/>
      <c r="B370" s="7" t="n"/>
      <c r="C370" s="7" t="n"/>
      <c r="D370" s="10">
        <f>IF($B370="","",IFERROR(INDEX('مواد اولیه'!$B$4:$B$123,MATCH($B370,'مواد اولیه'!$A$4:$A$123,0)),"#نامشخص"))</f>
        <v/>
      </c>
      <c r="E370" s="11">
        <f>IF($B370="","",IFERROR(INDEX('مواد اولیه'!$C$4:$C$123,MATCH($B370,'مواد اولیه'!$A$4:$A$123,0)),0))</f>
        <v/>
      </c>
      <c r="F370" s="11">
        <f>IF($B370="","",IFERROR($C370*$E370,0))</f>
        <v/>
      </c>
    </row>
    <row r="371">
      <c r="A371" s="7" t="n"/>
      <c r="B371" s="7" t="n"/>
      <c r="C371" s="7" t="n"/>
      <c r="D371" s="10">
        <f>IF($B371="","",IFERROR(INDEX('مواد اولیه'!$B$4:$B$123,MATCH($B371,'مواد اولیه'!$A$4:$A$123,0)),"#نامشخص"))</f>
        <v/>
      </c>
      <c r="E371" s="11">
        <f>IF($B371="","",IFERROR(INDEX('مواد اولیه'!$C$4:$C$123,MATCH($B371,'مواد اولیه'!$A$4:$A$123,0)),0))</f>
        <v/>
      </c>
      <c r="F371" s="11">
        <f>IF($B371="","",IFERROR($C371*$E371,0))</f>
        <v/>
      </c>
    </row>
    <row r="372">
      <c r="A372" s="7" t="n"/>
      <c r="B372" s="7" t="n"/>
      <c r="C372" s="7" t="n"/>
      <c r="D372" s="10">
        <f>IF($B372="","",IFERROR(INDEX('مواد اولیه'!$B$4:$B$123,MATCH($B372,'مواد اولیه'!$A$4:$A$123,0)),"#نامشخص"))</f>
        <v/>
      </c>
      <c r="E372" s="11">
        <f>IF($B372="","",IFERROR(INDEX('مواد اولیه'!$C$4:$C$123,MATCH($B372,'مواد اولیه'!$A$4:$A$123,0)),0))</f>
        <v/>
      </c>
      <c r="F372" s="11">
        <f>IF($B372="","",IFERROR($C372*$E372,0))</f>
        <v/>
      </c>
    </row>
    <row r="373">
      <c r="A373" s="7" t="n"/>
      <c r="B373" s="7" t="n"/>
      <c r="C373" s="7" t="n"/>
      <c r="D373" s="10">
        <f>IF($B373="","",IFERROR(INDEX('مواد اولیه'!$B$4:$B$123,MATCH($B373,'مواد اولیه'!$A$4:$A$123,0)),"#نامشخص"))</f>
        <v/>
      </c>
      <c r="E373" s="11">
        <f>IF($B373="","",IFERROR(INDEX('مواد اولیه'!$C$4:$C$123,MATCH($B373,'مواد اولیه'!$A$4:$A$123,0)),0))</f>
        <v/>
      </c>
      <c r="F373" s="11">
        <f>IF($B373="","",IFERROR($C373*$E373,0))</f>
        <v/>
      </c>
    </row>
    <row r="374">
      <c r="A374" s="7" t="n"/>
      <c r="B374" s="7" t="n"/>
      <c r="C374" s="7" t="n"/>
      <c r="D374" s="10">
        <f>IF($B374="","",IFERROR(INDEX('مواد اولیه'!$B$4:$B$123,MATCH($B374,'مواد اولیه'!$A$4:$A$123,0)),"#نامشخص"))</f>
        <v/>
      </c>
      <c r="E374" s="11">
        <f>IF($B374="","",IFERROR(INDEX('مواد اولیه'!$C$4:$C$123,MATCH($B374,'مواد اولیه'!$A$4:$A$123,0)),0))</f>
        <v/>
      </c>
      <c r="F374" s="11">
        <f>IF($B374="","",IFERROR($C374*$E374,0))</f>
        <v/>
      </c>
    </row>
    <row r="375">
      <c r="A375" s="7" t="n"/>
      <c r="B375" s="7" t="n"/>
      <c r="C375" s="7" t="n"/>
      <c r="D375" s="10">
        <f>IF($B375="","",IFERROR(INDEX('مواد اولیه'!$B$4:$B$123,MATCH($B375,'مواد اولیه'!$A$4:$A$123,0)),"#نامشخص"))</f>
        <v/>
      </c>
      <c r="E375" s="11">
        <f>IF($B375="","",IFERROR(INDEX('مواد اولیه'!$C$4:$C$123,MATCH($B375,'مواد اولیه'!$A$4:$A$123,0)),0))</f>
        <v/>
      </c>
      <c r="F375" s="11">
        <f>IF($B375="","",IFERROR($C375*$E375,0))</f>
        <v/>
      </c>
    </row>
    <row r="376">
      <c r="A376" s="7" t="n"/>
      <c r="B376" s="7" t="n"/>
      <c r="C376" s="7" t="n"/>
      <c r="D376" s="10">
        <f>IF($B376="","",IFERROR(INDEX('مواد اولیه'!$B$4:$B$123,MATCH($B376,'مواد اولیه'!$A$4:$A$123,0)),"#نامشخص"))</f>
        <v/>
      </c>
      <c r="E376" s="11">
        <f>IF($B376="","",IFERROR(INDEX('مواد اولیه'!$C$4:$C$123,MATCH($B376,'مواد اولیه'!$A$4:$A$123,0)),0))</f>
        <v/>
      </c>
      <c r="F376" s="11">
        <f>IF($B376="","",IFERROR($C376*$E376,0))</f>
        <v/>
      </c>
    </row>
    <row r="377">
      <c r="A377" s="7" t="n"/>
      <c r="B377" s="7" t="n"/>
      <c r="C377" s="7" t="n"/>
      <c r="D377" s="10">
        <f>IF($B377="","",IFERROR(INDEX('مواد اولیه'!$B$4:$B$123,MATCH($B377,'مواد اولیه'!$A$4:$A$123,0)),"#نامشخص"))</f>
        <v/>
      </c>
      <c r="E377" s="11">
        <f>IF($B377="","",IFERROR(INDEX('مواد اولیه'!$C$4:$C$123,MATCH($B377,'مواد اولیه'!$A$4:$A$123,0)),0))</f>
        <v/>
      </c>
      <c r="F377" s="11">
        <f>IF($B377="","",IFERROR($C377*$E377,0))</f>
        <v/>
      </c>
    </row>
    <row r="378">
      <c r="A378" s="7" t="n"/>
      <c r="B378" s="7" t="n"/>
      <c r="C378" s="7" t="n"/>
      <c r="D378" s="10">
        <f>IF($B378="","",IFERROR(INDEX('مواد اولیه'!$B$4:$B$123,MATCH($B378,'مواد اولیه'!$A$4:$A$123,0)),"#نامشخص"))</f>
        <v/>
      </c>
      <c r="E378" s="11">
        <f>IF($B378="","",IFERROR(INDEX('مواد اولیه'!$C$4:$C$123,MATCH($B378,'مواد اولیه'!$A$4:$A$123,0)),0))</f>
        <v/>
      </c>
      <c r="F378" s="11">
        <f>IF($B378="","",IFERROR($C378*$E378,0))</f>
        <v/>
      </c>
    </row>
    <row r="379">
      <c r="A379" s="7" t="n"/>
      <c r="B379" s="7" t="n"/>
      <c r="C379" s="7" t="n"/>
      <c r="D379" s="10">
        <f>IF($B379="","",IFERROR(INDEX('مواد اولیه'!$B$4:$B$123,MATCH($B379,'مواد اولیه'!$A$4:$A$123,0)),"#نامشخص"))</f>
        <v/>
      </c>
      <c r="E379" s="11">
        <f>IF($B379="","",IFERROR(INDEX('مواد اولیه'!$C$4:$C$123,MATCH($B379,'مواد اولیه'!$A$4:$A$123,0)),0))</f>
        <v/>
      </c>
      <c r="F379" s="11">
        <f>IF($B379="","",IFERROR($C379*$E379,0))</f>
        <v/>
      </c>
    </row>
    <row r="380">
      <c r="A380" s="7" t="n"/>
      <c r="B380" s="7" t="n"/>
      <c r="C380" s="7" t="n"/>
      <c r="D380" s="10">
        <f>IF($B380="","",IFERROR(INDEX('مواد اولیه'!$B$4:$B$123,MATCH($B380,'مواد اولیه'!$A$4:$A$123,0)),"#نامشخص"))</f>
        <v/>
      </c>
      <c r="E380" s="11">
        <f>IF($B380="","",IFERROR(INDEX('مواد اولیه'!$C$4:$C$123,MATCH($B380,'مواد اولیه'!$A$4:$A$123,0)),0))</f>
        <v/>
      </c>
      <c r="F380" s="11">
        <f>IF($B380="","",IFERROR($C380*$E380,0))</f>
        <v/>
      </c>
    </row>
    <row r="381">
      <c r="A381" s="7" t="n"/>
      <c r="B381" s="7" t="n"/>
      <c r="C381" s="7" t="n"/>
      <c r="D381" s="10">
        <f>IF($B381="","",IFERROR(INDEX('مواد اولیه'!$B$4:$B$123,MATCH($B381,'مواد اولیه'!$A$4:$A$123,0)),"#نامشخص"))</f>
        <v/>
      </c>
      <c r="E381" s="11">
        <f>IF($B381="","",IFERROR(INDEX('مواد اولیه'!$C$4:$C$123,MATCH($B381,'مواد اولیه'!$A$4:$A$123,0)),0))</f>
        <v/>
      </c>
      <c r="F381" s="11">
        <f>IF($B381="","",IFERROR($C381*$E381,0))</f>
        <v/>
      </c>
    </row>
    <row r="382">
      <c r="A382" s="7" t="n"/>
      <c r="B382" s="7" t="n"/>
      <c r="C382" s="7" t="n"/>
      <c r="D382" s="10">
        <f>IF($B382="","",IFERROR(INDEX('مواد اولیه'!$B$4:$B$123,MATCH($B382,'مواد اولیه'!$A$4:$A$123,0)),"#نامشخص"))</f>
        <v/>
      </c>
      <c r="E382" s="11">
        <f>IF($B382="","",IFERROR(INDEX('مواد اولیه'!$C$4:$C$123,MATCH($B382,'مواد اولیه'!$A$4:$A$123,0)),0))</f>
        <v/>
      </c>
      <c r="F382" s="11">
        <f>IF($B382="","",IFERROR($C382*$E382,0))</f>
        <v/>
      </c>
    </row>
    <row r="383">
      <c r="A383" s="7" t="n"/>
      <c r="B383" s="7" t="n"/>
      <c r="C383" s="7" t="n"/>
      <c r="D383" s="10">
        <f>IF($B383="","",IFERROR(INDEX('مواد اولیه'!$B$4:$B$123,MATCH($B383,'مواد اولیه'!$A$4:$A$123,0)),"#نامشخص"))</f>
        <v/>
      </c>
      <c r="E383" s="11">
        <f>IF($B383="","",IFERROR(INDEX('مواد اولیه'!$C$4:$C$123,MATCH($B383,'مواد اولیه'!$A$4:$A$123,0)),0))</f>
        <v/>
      </c>
      <c r="F383" s="11">
        <f>IF($B383="","",IFERROR($C383*$E383,0))</f>
        <v/>
      </c>
    </row>
    <row r="384">
      <c r="A384" s="7" t="n"/>
      <c r="B384" s="7" t="n"/>
      <c r="C384" s="7" t="n"/>
      <c r="D384" s="10">
        <f>IF($B384="","",IFERROR(INDEX('مواد اولیه'!$B$4:$B$123,MATCH($B384,'مواد اولیه'!$A$4:$A$123,0)),"#نامشخص"))</f>
        <v/>
      </c>
      <c r="E384" s="11">
        <f>IF($B384="","",IFERROR(INDEX('مواد اولیه'!$C$4:$C$123,MATCH($B384,'مواد اولیه'!$A$4:$A$123,0)),0))</f>
        <v/>
      </c>
      <c r="F384" s="11">
        <f>IF($B384="","",IFERROR($C384*$E384,0))</f>
        <v/>
      </c>
    </row>
    <row r="385">
      <c r="A385" s="7" t="n"/>
      <c r="B385" s="7" t="n"/>
      <c r="C385" s="7" t="n"/>
      <c r="D385" s="10">
        <f>IF($B385="","",IFERROR(INDEX('مواد اولیه'!$B$4:$B$123,MATCH($B385,'مواد اولیه'!$A$4:$A$123,0)),"#نامشخص"))</f>
        <v/>
      </c>
      <c r="E385" s="11">
        <f>IF($B385="","",IFERROR(INDEX('مواد اولیه'!$C$4:$C$123,MATCH($B385,'مواد اولیه'!$A$4:$A$123,0)),0))</f>
        <v/>
      </c>
      <c r="F385" s="11">
        <f>IF($B385="","",IFERROR($C385*$E385,0))</f>
        <v/>
      </c>
    </row>
    <row r="386">
      <c r="A386" s="7" t="n"/>
      <c r="B386" s="7" t="n"/>
      <c r="C386" s="7" t="n"/>
      <c r="D386" s="10">
        <f>IF($B386="","",IFERROR(INDEX('مواد اولیه'!$B$4:$B$123,MATCH($B386,'مواد اولیه'!$A$4:$A$123,0)),"#نامشخص"))</f>
        <v/>
      </c>
      <c r="E386" s="11">
        <f>IF($B386="","",IFERROR(INDEX('مواد اولیه'!$C$4:$C$123,MATCH($B386,'مواد اولیه'!$A$4:$A$123,0)),0))</f>
        <v/>
      </c>
      <c r="F386" s="11">
        <f>IF($B386="","",IFERROR($C386*$E386,0))</f>
        <v/>
      </c>
    </row>
    <row r="387">
      <c r="A387" s="7" t="n"/>
      <c r="B387" s="7" t="n"/>
      <c r="C387" s="7" t="n"/>
      <c r="D387" s="10">
        <f>IF($B387="","",IFERROR(INDEX('مواد اولیه'!$B$4:$B$123,MATCH($B387,'مواد اولیه'!$A$4:$A$123,0)),"#نامشخص"))</f>
        <v/>
      </c>
      <c r="E387" s="11">
        <f>IF($B387="","",IFERROR(INDEX('مواد اولیه'!$C$4:$C$123,MATCH($B387,'مواد اولیه'!$A$4:$A$123,0)),0))</f>
        <v/>
      </c>
      <c r="F387" s="11">
        <f>IF($B387="","",IFERROR($C387*$E387,0))</f>
        <v/>
      </c>
    </row>
    <row r="388">
      <c r="A388" s="7" t="n"/>
      <c r="B388" s="7" t="n"/>
      <c r="C388" s="7" t="n"/>
      <c r="D388" s="10">
        <f>IF($B388="","",IFERROR(INDEX('مواد اولیه'!$B$4:$B$123,MATCH($B388,'مواد اولیه'!$A$4:$A$123,0)),"#نامشخص"))</f>
        <v/>
      </c>
      <c r="E388" s="11">
        <f>IF($B388="","",IFERROR(INDEX('مواد اولیه'!$C$4:$C$123,MATCH($B388,'مواد اولیه'!$A$4:$A$123,0)),0))</f>
        <v/>
      </c>
      <c r="F388" s="11">
        <f>IF($B388="","",IFERROR($C388*$E388,0))</f>
        <v/>
      </c>
    </row>
    <row r="389">
      <c r="A389" s="7" t="n"/>
      <c r="B389" s="7" t="n"/>
      <c r="C389" s="7" t="n"/>
      <c r="D389" s="10">
        <f>IF($B389="","",IFERROR(INDEX('مواد اولیه'!$B$4:$B$123,MATCH($B389,'مواد اولیه'!$A$4:$A$123,0)),"#نامشخص"))</f>
        <v/>
      </c>
      <c r="E389" s="11">
        <f>IF($B389="","",IFERROR(INDEX('مواد اولیه'!$C$4:$C$123,MATCH($B389,'مواد اولیه'!$A$4:$A$123,0)),0))</f>
        <v/>
      </c>
      <c r="F389" s="11">
        <f>IF($B389="","",IFERROR($C389*$E389,0))</f>
        <v/>
      </c>
    </row>
    <row r="390">
      <c r="A390" s="7" t="n"/>
      <c r="B390" s="7" t="n"/>
      <c r="C390" s="7" t="n"/>
      <c r="D390" s="10">
        <f>IF($B390="","",IFERROR(INDEX('مواد اولیه'!$B$4:$B$123,MATCH($B390,'مواد اولیه'!$A$4:$A$123,0)),"#نامشخص"))</f>
        <v/>
      </c>
      <c r="E390" s="11">
        <f>IF($B390="","",IFERROR(INDEX('مواد اولیه'!$C$4:$C$123,MATCH($B390,'مواد اولیه'!$A$4:$A$123,0)),0))</f>
        <v/>
      </c>
      <c r="F390" s="11">
        <f>IF($B390="","",IFERROR($C390*$E390,0))</f>
        <v/>
      </c>
    </row>
    <row r="391">
      <c r="A391" s="7" t="n"/>
      <c r="B391" s="7" t="n"/>
      <c r="C391" s="7" t="n"/>
      <c r="D391" s="10">
        <f>IF($B391="","",IFERROR(INDEX('مواد اولیه'!$B$4:$B$123,MATCH($B391,'مواد اولیه'!$A$4:$A$123,0)),"#نامشخص"))</f>
        <v/>
      </c>
      <c r="E391" s="11">
        <f>IF($B391="","",IFERROR(INDEX('مواد اولیه'!$C$4:$C$123,MATCH($B391,'مواد اولیه'!$A$4:$A$123,0)),0))</f>
        <v/>
      </c>
      <c r="F391" s="11">
        <f>IF($B391="","",IFERROR($C391*$E391,0))</f>
        <v/>
      </c>
    </row>
    <row r="392">
      <c r="A392" s="7" t="n"/>
      <c r="B392" s="7" t="n"/>
      <c r="C392" s="7" t="n"/>
      <c r="D392" s="10">
        <f>IF($B392="","",IFERROR(INDEX('مواد اولیه'!$B$4:$B$123,MATCH($B392,'مواد اولیه'!$A$4:$A$123,0)),"#نامشخص"))</f>
        <v/>
      </c>
      <c r="E392" s="11">
        <f>IF($B392="","",IFERROR(INDEX('مواد اولیه'!$C$4:$C$123,MATCH($B392,'مواد اولیه'!$A$4:$A$123,0)),0))</f>
        <v/>
      </c>
      <c r="F392" s="11">
        <f>IF($B392="","",IFERROR($C392*$E392,0))</f>
        <v/>
      </c>
    </row>
    <row r="393">
      <c r="A393" s="7" t="n"/>
      <c r="B393" s="7" t="n"/>
      <c r="C393" s="7" t="n"/>
      <c r="D393" s="10">
        <f>IF($B393="","",IFERROR(INDEX('مواد اولیه'!$B$4:$B$123,MATCH($B393,'مواد اولیه'!$A$4:$A$123,0)),"#نامشخص"))</f>
        <v/>
      </c>
      <c r="E393" s="11">
        <f>IF($B393="","",IFERROR(INDEX('مواد اولیه'!$C$4:$C$123,MATCH($B393,'مواد اولیه'!$A$4:$A$123,0)),0))</f>
        <v/>
      </c>
      <c r="F393" s="11">
        <f>IF($B393="","",IFERROR($C393*$E393,0))</f>
        <v/>
      </c>
    </row>
    <row r="394">
      <c r="A394" s="7" t="n"/>
      <c r="B394" s="7" t="n"/>
      <c r="C394" s="7" t="n"/>
      <c r="D394" s="10">
        <f>IF($B394="","",IFERROR(INDEX('مواد اولیه'!$B$4:$B$123,MATCH($B394,'مواد اولیه'!$A$4:$A$123,0)),"#نامشخص"))</f>
        <v/>
      </c>
      <c r="E394" s="11">
        <f>IF($B394="","",IFERROR(INDEX('مواد اولیه'!$C$4:$C$123,MATCH($B394,'مواد اولیه'!$A$4:$A$123,0)),0))</f>
        <v/>
      </c>
      <c r="F394" s="11">
        <f>IF($B394="","",IFERROR($C394*$E394,0))</f>
        <v/>
      </c>
    </row>
    <row r="395">
      <c r="A395" s="7" t="n"/>
      <c r="B395" s="7" t="n"/>
      <c r="C395" s="7" t="n"/>
      <c r="D395" s="10">
        <f>IF($B395="","",IFERROR(INDEX('مواد اولیه'!$B$4:$B$123,MATCH($B395,'مواد اولیه'!$A$4:$A$123,0)),"#نامشخص"))</f>
        <v/>
      </c>
      <c r="E395" s="11">
        <f>IF($B395="","",IFERROR(INDEX('مواد اولیه'!$C$4:$C$123,MATCH($B395,'مواد اولیه'!$A$4:$A$123,0)),0))</f>
        <v/>
      </c>
      <c r="F395" s="11">
        <f>IF($B395="","",IFERROR($C395*$E395,0))</f>
        <v/>
      </c>
    </row>
    <row r="396">
      <c r="A396" s="7" t="n"/>
      <c r="B396" s="7" t="n"/>
      <c r="C396" s="7" t="n"/>
      <c r="D396" s="10">
        <f>IF($B396="","",IFERROR(INDEX('مواد اولیه'!$B$4:$B$123,MATCH($B396,'مواد اولیه'!$A$4:$A$123,0)),"#نامشخص"))</f>
        <v/>
      </c>
      <c r="E396" s="11">
        <f>IF($B396="","",IFERROR(INDEX('مواد اولیه'!$C$4:$C$123,MATCH($B396,'مواد اولیه'!$A$4:$A$123,0)),0))</f>
        <v/>
      </c>
      <c r="F396" s="11">
        <f>IF($B396="","",IFERROR($C396*$E396,0))</f>
        <v/>
      </c>
    </row>
    <row r="397">
      <c r="A397" s="7" t="n"/>
      <c r="B397" s="7" t="n"/>
      <c r="C397" s="7" t="n"/>
      <c r="D397" s="10">
        <f>IF($B397="","",IFERROR(INDEX('مواد اولیه'!$B$4:$B$123,MATCH($B397,'مواد اولیه'!$A$4:$A$123,0)),"#نامشخص"))</f>
        <v/>
      </c>
      <c r="E397" s="11">
        <f>IF($B397="","",IFERROR(INDEX('مواد اولیه'!$C$4:$C$123,MATCH($B397,'مواد اولیه'!$A$4:$A$123,0)),0))</f>
        <v/>
      </c>
      <c r="F397" s="11">
        <f>IF($B397="","",IFERROR($C397*$E397,0))</f>
        <v/>
      </c>
    </row>
    <row r="398">
      <c r="A398" s="7" t="n"/>
      <c r="B398" s="7" t="n"/>
      <c r="C398" s="7" t="n"/>
      <c r="D398" s="10">
        <f>IF($B398="","",IFERROR(INDEX('مواد اولیه'!$B$4:$B$123,MATCH($B398,'مواد اولیه'!$A$4:$A$123,0)),"#نامشخص"))</f>
        <v/>
      </c>
      <c r="E398" s="11">
        <f>IF($B398="","",IFERROR(INDEX('مواد اولیه'!$C$4:$C$123,MATCH($B398,'مواد اولیه'!$A$4:$A$123,0)),0))</f>
        <v/>
      </c>
      <c r="F398" s="11">
        <f>IF($B398="","",IFERROR($C398*$E398,0))</f>
        <v/>
      </c>
    </row>
    <row r="399">
      <c r="A399" s="7" t="n"/>
      <c r="B399" s="7" t="n"/>
      <c r="C399" s="7" t="n"/>
      <c r="D399" s="10">
        <f>IF($B399="","",IFERROR(INDEX('مواد اولیه'!$B$4:$B$123,MATCH($B399,'مواد اولیه'!$A$4:$A$123,0)),"#نامشخص"))</f>
        <v/>
      </c>
      <c r="E399" s="11">
        <f>IF($B399="","",IFERROR(INDEX('مواد اولیه'!$C$4:$C$123,MATCH($B399,'مواد اولیه'!$A$4:$A$123,0)),0))</f>
        <v/>
      </c>
      <c r="F399" s="11">
        <f>IF($B399="","",IFERROR($C399*$E399,0))</f>
        <v/>
      </c>
    </row>
    <row r="400">
      <c r="A400" s="7" t="n"/>
      <c r="B400" s="7" t="n"/>
      <c r="C400" s="7" t="n"/>
      <c r="D400" s="10">
        <f>IF($B400="","",IFERROR(INDEX('مواد اولیه'!$B$4:$B$123,MATCH($B400,'مواد اولیه'!$A$4:$A$123,0)),"#نامشخص"))</f>
        <v/>
      </c>
      <c r="E400" s="11">
        <f>IF($B400="","",IFERROR(INDEX('مواد اولیه'!$C$4:$C$123,MATCH($B400,'مواد اولیه'!$A$4:$A$123,0)),0))</f>
        <v/>
      </c>
      <c r="F400" s="11">
        <f>IF($B400="","",IFERROR($C400*$E400,0))</f>
        <v/>
      </c>
    </row>
    <row r="401">
      <c r="A401" s="7" t="n"/>
      <c r="B401" s="7" t="n"/>
      <c r="C401" s="7" t="n"/>
      <c r="D401" s="10">
        <f>IF($B401="","",IFERROR(INDEX('مواد اولیه'!$B$4:$B$123,MATCH($B401,'مواد اولیه'!$A$4:$A$123,0)),"#نامشخص"))</f>
        <v/>
      </c>
      <c r="E401" s="11">
        <f>IF($B401="","",IFERROR(INDEX('مواد اولیه'!$C$4:$C$123,MATCH($B401,'مواد اولیه'!$A$4:$A$123,0)),0))</f>
        <v/>
      </c>
      <c r="F401" s="11">
        <f>IF($B401="","",IFERROR($C401*$E401,0))</f>
        <v/>
      </c>
    </row>
    <row r="402">
      <c r="A402" s="7" t="n"/>
      <c r="B402" s="7" t="n"/>
      <c r="C402" s="7" t="n"/>
      <c r="D402" s="10">
        <f>IF($B402="","",IFERROR(INDEX('مواد اولیه'!$B$4:$B$123,MATCH($B402,'مواد اولیه'!$A$4:$A$123,0)),"#نامشخص"))</f>
        <v/>
      </c>
      <c r="E402" s="11">
        <f>IF($B402="","",IFERROR(INDEX('مواد اولیه'!$C$4:$C$123,MATCH($B402,'مواد اولیه'!$A$4:$A$123,0)),0))</f>
        <v/>
      </c>
      <c r="F402" s="11">
        <f>IF($B402="","",IFERROR($C402*$E402,0))</f>
        <v/>
      </c>
    </row>
    <row r="403">
      <c r="A403" s="7" t="n"/>
      <c r="B403" s="7" t="n"/>
      <c r="C403" s="7" t="n"/>
      <c r="D403" s="10">
        <f>IF($B403="","",IFERROR(INDEX('مواد اولیه'!$B$4:$B$123,MATCH($B403,'مواد اولیه'!$A$4:$A$123,0)),"#نامشخص"))</f>
        <v/>
      </c>
      <c r="E403" s="11">
        <f>IF($B403="","",IFERROR(INDEX('مواد اولیه'!$C$4:$C$123,MATCH($B403,'مواد اولیه'!$A$4:$A$123,0)),0))</f>
        <v/>
      </c>
      <c r="F403" s="11">
        <f>IF($B403="","",IFERROR($C403*$E403,0))</f>
        <v/>
      </c>
    </row>
    <row r="405">
      <c r="A405" s="9" t="inlineStr">
        <is>
          <t>اگر ستون واحد «#نامشخص» شد، نام ماده اولیه با شیت «مواد اولیه» دقیقاً یکسان نیست.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85"/>
  <sheetViews>
    <sheetView showGridLines="0"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20" customWidth="1" min="3" max="3"/>
    <col width="20" customWidth="1" min="4" max="4"/>
    <col width="16" customWidth="1" min="5" max="5"/>
    <col width="18" customWidth="1" min="6" max="6"/>
    <col width="14" customWidth="1" min="7" max="7"/>
    <col width="16" customWidth="1" min="8" max="8"/>
  </cols>
  <sheetData>
    <row r="1">
      <c r="A1" s="3" t="inlineStr">
        <is>
          <t>قیمت‌گذاری و فودکاست هر آیتم منو</t>
        </is>
      </c>
    </row>
    <row r="3" ht="30" customHeight="1">
      <c r="A3" s="6" t="inlineStr">
        <is>
          <t>نام آیتم منو</t>
        </is>
      </c>
      <c r="B3" s="6" t="inlineStr">
        <is>
          <t>بهای تمام‌شده (ریال)</t>
        </is>
      </c>
      <c r="C3" s="6" t="inlineStr">
        <is>
          <t>قیمت فروش بدون مالیات (ریال)</t>
        </is>
      </c>
      <c r="D3" s="6" t="inlineStr">
        <is>
          <t>حاشیه سود ریالی</t>
        </is>
      </c>
      <c r="E3" s="6" t="inlineStr">
        <is>
          <t>درصد فودکاست</t>
        </is>
      </c>
      <c r="F3" s="6" t="inlineStr">
        <is>
          <t>وضعیت</t>
        </is>
      </c>
      <c r="G3" s="6" t="inlineStr">
        <is>
          <t>تعداد فروش دوره</t>
        </is>
      </c>
      <c r="H3" s="6" t="inlineStr">
        <is>
          <t>سود کل دوره (ریال)</t>
        </is>
      </c>
    </row>
    <row r="4">
      <c r="A4" s="7" t="inlineStr">
        <is>
          <t>چلوکباب کوبیده</t>
        </is>
      </c>
      <c r="B4" s="11">
        <f>IF($A4="","",SUMIFS(رسپی!$F$4:$F$403,رسپی!$A$4:$A$403,$A4))</f>
        <v/>
      </c>
      <c r="C4" s="7" t="n"/>
      <c r="D4" s="11">
        <f>IF($A4="","",$C4-$B4)</f>
        <v/>
      </c>
      <c r="E4" s="12">
        <f>IF(OR($A4="",$C4=0,$C4=""),"",$B4/$C4)</f>
        <v/>
      </c>
      <c r="F4" s="10">
        <f>IF($E4="","",IF($E4&lt;=داشبورد!$C$5,"سالم",IF($E4&lt;=داشبورد!$C$6,"هشدار","بحرانی")))</f>
        <v/>
      </c>
      <c r="G4" s="8" t="n"/>
      <c r="H4" s="11">
        <f>IF(OR($A4="",$G4=""),"",$G4*$D4)</f>
        <v/>
      </c>
    </row>
    <row r="5">
      <c r="A5" s="7" t="n"/>
      <c r="B5" s="11">
        <f>IF($A5="","",SUMIFS(رسپی!$F$4:$F$403,رسپی!$A$4:$A$403,$A5))</f>
        <v/>
      </c>
      <c r="C5" s="7" t="n"/>
      <c r="D5" s="11">
        <f>IF($A5="","",$C5-$B5)</f>
        <v/>
      </c>
      <c r="E5" s="12">
        <f>IF(OR($A5="",$C5=0,$C5=""),"",$B5/$C5)</f>
        <v/>
      </c>
      <c r="F5" s="10">
        <f>IF($E5="","",IF($E5&lt;=داشبورد!$C$5,"سالم",IF($E5&lt;=داشبورد!$C$6,"هشدار","بحرانی")))</f>
        <v/>
      </c>
      <c r="G5" s="8" t="n"/>
      <c r="H5" s="11">
        <f>IF(OR($A5="",$G5=""),"",$G5*$D5)</f>
        <v/>
      </c>
    </row>
    <row r="6">
      <c r="A6" s="7" t="n"/>
      <c r="B6" s="11">
        <f>IF($A6="","",SUMIFS(رسپی!$F$4:$F$403,رسپی!$A$4:$A$403,$A6))</f>
        <v/>
      </c>
      <c r="C6" s="7" t="n"/>
      <c r="D6" s="11">
        <f>IF($A6="","",$C6-$B6)</f>
        <v/>
      </c>
      <c r="E6" s="12">
        <f>IF(OR($A6="",$C6=0,$C6=""),"",$B6/$C6)</f>
        <v/>
      </c>
      <c r="F6" s="10">
        <f>IF($E6="","",IF($E6&lt;=داشبورد!$C$5,"سالم",IF($E6&lt;=داشبورد!$C$6,"هشدار","بحرانی")))</f>
        <v/>
      </c>
      <c r="G6" s="8" t="n"/>
      <c r="H6" s="11">
        <f>IF(OR($A6="",$G6=""),"",$G6*$D6)</f>
        <v/>
      </c>
    </row>
    <row r="7">
      <c r="A7" s="7" t="n"/>
      <c r="B7" s="11">
        <f>IF($A7="","",SUMIFS(رسپی!$F$4:$F$403,رسپی!$A$4:$A$403,$A7))</f>
        <v/>
      </c>
      <c r="C7" s="7" t="n"/>
      <c r="D7" s="11">
        <f>IF($A7="","",$C7-$B7)</f>
        <v/>
      </c>
      <c r="E7" s="12">
        <f>IF(OR($A7="",$C7=0,$C7=""),"",$B7/$C7)</f>
        <v/>
      </c>
      <c r="F7" s="10">
        <f>IF($E7="","",IF($E7&lt;=داشبورد!$C$5,"سالم",IF($E7&lt;=داشبورد!$C$6,"هشدار","بحرانی")))</f>
        <v/>
      </c>
      <c r="G7" s="8" t="n"/>
      <c r="H7" s="11">
        <f>IF(OR($A7="",$G7=""),"",$G7*$D7)</f>
        <v/>
      </c>
    </row>
    <row r="8">
      <c r="A8" s="7" t="n"/>
      <c r="B8" s="11">
        <f>IF($A8="","",SUMIFS(رسپی!$F$4:$F$403,رسپی!$A$4:$A$403,$A8))</f>
        <v/>
      </c>
      <c r="C8" s="7" t="n"/>
      <c r="D8" s="11">
        <f>IF($A8="","",$C8-$B8)</f>
        <v/>
      </c>
      <c r="E8" s="12">
        <f>IF(OR($A8="",$C8=0,$C8=""),"",$B8/$C8)</f>
        <v/>
      </c>
      <c r="F8" s="10">
        <f>IF($E8="","",IF($E8&lt;=داشبورد!$C$5,"سالم",IF($E8&lt;=داشبورد!$C$6,"هشدار","بحرانی")))</f>
        <v/>
      </c>
      <c r="G8" s="8" t="n"/>
      <c r="H8" s="11">
        <f>IF(OR($A8="",$G8=""),"",$G8*$D8)</f>
        <v/>
      </c>
    </row>
    <row r="9">
      <c r="A9" s="7" t="n"/>
      <c r="B9" s="11">
        <f>IF($A9="","",SUMIFS(رسپی!$F$4:$F$403,رسپی!$A$4:$A$403,$A9))</f>
        <v/>
      </c>
      <c r="C9" s="7" t="n"/>
      <c r="D9" s="11">
        <f>IF($A9="","",$C9-$B9)</f>
        <v/>
      </c>
      <c r="E9" s="12">
        <f>IF(OR($A9="",$C9=0,$C9=""),"",$B9/$C9)</f>
        <v/>
      </c>
      <c r="F9" s="10">
        <f>IF($E9="","",IF($E9&lt;=داشبورد!$C$5,"سالم",IF($E9&lt;=داشبورد!$C$6,"هشدار","بحرانی")))</f>
        <v/>
      </c>
      <c r="G9" s="8" t="n"/>
      <c r="H9" s="11">
        <f>IF(OR($A9="",$G9=""),"",$G9*$D9)</f>
        <v/>
      </c>
    </row>
    <row r="10">
      <c r="A10" s="7" t="n"/>
      <c r="B10" s="11">
        <f>IF($A10="","",SUMIFS(رسپی!$F$4:$F$403,رسپی!$A$4:$A$403,$A10))</f>
        <v/>
      </c>
      <c r="C10" s="7" t="n"/>
      <c r="D10" s="11">
        <f>IF($A10="","",$C10-$B10)</f>
        <v/>
      </c>
      <c r="E10" s="12">
        <f>IF(OR($A10="",$C10=0,$C10=""),"",$B10/$C10)</f>
        <v/>
      </c>
      <c r="F10" s="10">
        <f>IF($E10="","",IF($E10&lt;=داشبورد!$C$5,"سالم",IF($E10&lt;=داشبورد!$C$6,"هشدار","بحرانی")))</f>
        <v/>
      </c>
      <c r="G10" s="8" t="n"/>
      <c r="H10" s="11">
        <f>IF(OR($A10="",$G10=""),"",$G10*$D10)</f>
        <v/>
      </c>
    </row>
    <row r="11">
      <c r="A11" s="7" t="n"/>
      <c r="B11" s="11">
        <f>IF($A11="","",SUMIFS(رسپی!$F$4:$F$403,رسپی!$A$4:$A$403,$A11))</f>
        <v/>
      </c>
      <c r="C11" s="7" t="n"/>
      <c r="D11" s="11">
        <f>IF($A11="","",$C11-$B11)</f>
        <v/>
      </c>
      <c r="E11" s="12">
        <f>IF(OR($A11="",$C11=0,$C11=""),"",$B11/$C11)</f>
        <v/>
      </c>
      <c r="F11" s="10">
        <f>IF($E11="","",IF($E11&lt;=داشبورد!$C$5,"سالم",IF($E11&lt;=داشبورد!$C$6,"هشدار","بحرانی")))</f>
        <v/>
      </c>
      <c r="G11" s="8" t="n"/>
      <c r="H11" s="11">
        <f>IF(OR($A11="",$G11=""),"",$G11*$D11)</f>
        <v/>
      </c>
    </row>
    <row r="12">
      <c r="A12" s="7" t="n"/>
      <c r="B12" s="11">
        <f>IF($A12="","",SUMIFS(رسپی!$F$4:$F$403,رسپی!$A$4:$A$403,$A12))</f>
        <v/>
      </c>
      <c r="C12" s="7" t="n"/>
      <c r="D12" s="11">
        <f>IF($A12="","",$C12-$B12)</f>
        <v/>
      </c>
      <c r="E12" s="12">
        <f>IF(OR($A12="",$C12=0,$C12=""),"",$B12/$C12)</f>
        <v/>
      </c>
      <c r="F12" s="10">
        <f>IF($E12="","",IF($E12&lt;=داشبورد!$C$5,"سالم",IF($E12&lt;=داشبورد!$C$6,"هشدار","بحرانی")))</f>
        <v/>
      </c>
      <c r="G12" s="8" t="n"/>
      <c r="H12" s="11">
        <f>IF(OR($A12="",$G12=""),"",$G12*$D12)</f>
        <v/>
      </c>
    </row>
    <row r="13">
      <c r="A13" s="7" t="n"/>
      <c r="B13" s="11">
        <f>IF($A13="","",SUMIFS(رسپی!$F$4:$F$403,رسپی!$A$4:$A$403,$A13))</f>
        <v/>
      </c>
      <c r="C13" s="7" t="n"/>
      <c r="D13" s="11">
        <f>IF($A13="","",$C13-$B13)</f>
        <v/>
      </c>
      <c r="E13" s="12">
        <f>IF(OR($A13="",$C13=0,$C13=""),"",$B13/$C13)</f>
        <v/>
      </c>
      <c r="F13" s="10">
        <f>IF($E13="","",IF($E13&lt;=داشبورد!$C$5,"سالم",IF($E13&lt;=داشبورد!$C$6,"هشدار","بحرانی")))</f>
        <v/>
      </c>
      <c r="G13" s="8" t="n"/>
      <c r="H13" s="11">
        <f>IF(OR($A13="",$G13=""),"",$G13*$D13)</f>
        <v/>
      </c>
    </row>
    <row r="14">
      <c r="A14" s="7" t="n"/>
      <c r="B14" s="11">
        <f>IF($A14="","",SUMIFS(رسپی!$F$4:$F$403,رسپی!$A$4:$A$403,$A14))</f>
        <v/>
      </c>
      <c r="C14" s="7" t="n"/>
      <c r="D14" s="11">
        <f>IF($A14="","",$C14-$B14)</f>
        <v/>
      </c>
      <c r="E14" s="12">
        <f>IF(OR($A14="",$C14=0,$C14=""),"",$B14/$C14)</f>
        <v/>
      </c>
      <c r="F14" s="10">
        <f>IF($E14="","",IF($E14&lt;=داشبورد!$C$5,"سالم",IF($E14&lt;=داشبورد!$C$6,"هشدار","بحرانی")))</f>
        <v/>
      </c>
      <c r="G14" s="8" t="n"/>
      <c r="H14" s="11">
        <f>IF(OR($A14="",$G14=""),"",$G14*$D14)</f>
        <v/>
      </c>
    </row>
    <row r="15">
      <c r="A15" s="7" t="n"/>
      <c r="B15" s="11">
        <f>IF($A15="","",SUMIFS(رسپی!$F$4:$F$403,رسپی!$A$4:$A$403,$A15))</f>
        <v/>
      </c>
      <c r="C15" s="7" t="n"/>
      <c r="D15" s="11">
        <f>IF($A15="","",$C15-$B15)</f>
        <v/>
      </c>
      <c r="E15" s="12">
        <f>IF(OR($A15="",$C15=0,$C15=""),"",$B15/$C15)</f>
        <v/>
      </c>
      <c r="F15" s="10">
        <f>IF($E15="","",IF($E15&lt;=داشبورد!$C$5,"سالم",IF($E15&lt;=داشبورد!$C$6,"هشدار","بحرانی")))</f>
        <v/>
      </c>
      <c r="G15" s="8" t="n"/>
      <c r="H15" s="11">
        <f>IF(OR($A15="",$G15=""),"",$G15*$D15)</f>
        <v/>
      </c>
    </row>
    <row r="16">
      <c r="A16" s="7" t="n"/>
      <c r="B16" s="11">
        <f>IF($A16="","",SUMIFS(رسپی!$F$4:$F$403,رسپی!$A$4:$A$403,$A16))</f>
        <v/>
      </c>
      <c r="C16" s="7" t="n"/>
      <c r="D16" s="11">
        <f>IF($A16="","",$C16-$B16)</f>
        <v/>
      </c>
      <c r="E16" s="12">
        <f>IF(OR($A16="",$C16=0,$C16=""),"",$B16/$C16)</f>
        <v/>
      </c>
      <c r="F16" s="10">
        <f>IF($E16="","",IF($E16&lt;=داشبورد!$C$5,"سالم",IF($E16&lt;=داشبورد!$C$6,"هشدار","بحرانی")))</f>
        <v/>
      </c>
      <c r="G16" s="8" t="n"/>
      <c r="H16" s="11">
        <f>IF(OR($A16="",$G16=""),"",$G16*$D16)</f>
        <v/>
      </c>
    </row>
    <row r="17">
      <c r="A17" s="7" t="n"/>
      <c r="B17" s="11">
        <f>IF($A17="","",SUMIFS(رسپی!$F$4:$F$403,رسپی!$A$4:$A$403,$A17))</f>
        <v/>
      </c>
      <c r="C17" s="7" t="n"/>
      <c r="D17" s="11">
        <f>IF($A17="","",$C17-$B17)</f>
        <v/>
      </c>
      <c r="E17" s="12">
        <f>IF(OR($A17="",$C17=0,$C17=""),"",$B17/$C17)</f>
        <v/>
      </c>
      <c r="F17" s="10">
        <f>IF($E17="","",IF($E17&lt;=داشبورد!$C$5,"سالم",IF($E17&lt;=داشبورد!$C$6,"هشدار","بحرانی")))</f>
        <v/>
      </c>
      <c r="G17" s="8" t="n"/>
      <c r="H17" s="11">
        <f>IF(OR($A17="",$G17=""),"",$G17*$D17)</f>
        <v/>
      </c>
    </row>
    <row r="18">
      <c r="A18" s="7" t="n"/>
      <c r="B18" s="11">
        <f>IF($A18="","",SUMIFS(رسپی!$F$4:$F$403,رسپی!$A$4:$A$403,$A18))</f>
        <v/>
      </c>
      <c r="C18" s="7" t="n"/>
      <c r="D18" s="11">
        <f>IF($A18="","",$C18-$B18)</f>
        <v/>
      </c>
      <c r="E18" s="12">
        <f>IF(OR($A18="",$C18=0,$C18=""),"",$B18/$C18)</f>
        <v/>
      </c>
      <c r="F18" s="10">
        <f>IF($E18="","",IF($E18&lt;=داشبورد!$C$5,"سالم",IF($E18&lt;=داشبورد!$C$6,"هشدار","بحرانی")))</f>
        <v/>
      </c>
      <c r="G18" s="8" t="n"/>
      <c r="H18" s="11">
        <f>IF(OR($A18="",$G18=""),"",$G18*$D18)</f>
        <v/>
      </c>
    </row>
    <row r="19">
      <c r="A19" s="7" t="n"/>
      <c r="B19" s="11">
        <f>IF($A19="","",SUMIFS(رسپی!$F$4:$F$403,رسپی!$A$4:$A$403,$A19))</f>
        <v/>
      </c>
      <c r="C19" s="7" t="n"/>
      <c r="D19" s="11">
        <f>IF($A19="","",$C19-$B19)</f>
        <v/>
      </c>
      <c r="E19" s="12">
        <f>IF(OR($A19="",$C19=0,$C19=""),"",$B19/$C19)</f>
        <v/>
      </c>
      <c r="F19" s="10">
        <f>IF($E19="","",IF($E19&lt;=داشبورد!$C$5,"سالم",IF($E19&lt;=داشبورد!$C$6,"هشدار","بحرانی")))</f>
        <v/>
      </c>
      <c r="G19" s="8" t="n"/>
      <c r="H19" s="11">
        <f>IF(OR($A19="",$G19=""),"",$G19*$D19)</f>
        <v/>
      </c>
    </row>
    <row r="20">
      <c r="A20" s="7" t="n"/>
      <c r="B20" s="11">
        <f>IF($A20="","",SUMIFS(رسپی!$F$4:$F$403,رسپی!$A$4:$A$403,$A20))</f>
        <v/>
      </c>
      <c r="C20" s="7" t="n"/>
      <c r="D20" s="11">
        <f>IF($A20="","",$C20-$B20)</f>
        <v/>
      </c>
      <c r="E20" s="12">
        <f>IF(OR($A20="",$C20=0,$C20=""),"",$B20/$C20)</f>
        <v/>
      </c>
      <c r="F20" s="10">
        <f>IF($E20="","",IF($E20&lt;=داشبورد!$C$5,"سالم",IF($E20&lt;=داشبورد!$C$6,"هشدار","بحرانی")))</f>
        <v/>
      </c>
      <c r="G20" s="8" t="n"/>
      <c r="H20" s="11">
        <f>IF(OR($A20="",$G20=""),"",$G20*$D20)</f>
        <v/>
      </c>
    </row>
    <row r="21">
      <c r="A21" s="7" t="n"/>
      <c r="B21" s="11">
        <f>IF($A21="","",SUMIFS(رسپی!$F$4:$F$403,رسپی!$A$4:$A$403,$A21))</f>
        <v/>
      </c>
      <c r="C21" s="7" t="n"/>
      <c r="D21" s="11">
        <f>IF($A21="","",$C21-$B21)</f>
        <v/>
      </c>
      <c r="E21" s="12">
        <f>IF(OR($A21="",$C21=0,$C21=""),"",$B21/$C21)</f>
        <v/>
      </c>
      <c r="F21" s="10">
        <f>IF($E21="","",IF($E21&lt;=داشبورد!$C$5,"سالم",IF($E21&lt;=داشبورد!$C$6,"هشدار","بحرانی")))</f>
        <v/>
      </c>
      <c r="G21" s="8" t="n"/>
      <c r="H21" s="11">
        <f>IF(OR($A21="",$G21=""),"",$G21*$D21)</f>
        <v/>
      </c>
    </row>
    <row r="22">
      <c r="A22" s="7" t="n"/>
      <c r="B22" s="11">
        <f>IF($A22="","",SUMIFS(رسپی!$F$4:$F$403,رسپی!$A$4:$A$403,$A22))</f>
        <v/>
      </c>
      <c r="C22" s="7" t="n"/>
      <c r="D22" s="11">
        <f>IF($A22="","",$C22-$B22)</f>
        <v/>
      </c>
      <c r="E22" s="12">
        <f>IF(OR($A22="",$C22=0,$C22=""),"",$B22/$C22)</f>
        <v/>
      </c>
      <c r="F22" s="10">
        <f>IF($E22="","",IF($E22&lt;=داشبورد!$C$5,"سالم",IF($E22&lt;=داشبورد!$C$6,"هشدار","بحرانی")))</f>
        <v/>
      </c>
      <c r="G22" s="8" t="n"/>
      <c r="H22" s="11">
        <f>IF(OR($A22="",$G22=""),"",$G22*$D22)</f>
        <v/>
      </c>
    </row>
    <row r="23">
      <c r="A23" s="7" t="n"/>
      <c r="B23" s="11">
        <f>IF($A23="","",SUMIFS(رسپی!$F$4:$F$403,رسپی!$A$4:$A$403,$A23))</f>
        <v/>
      </c>
      <c r="C23" s="7" t="n"/>
      <c r="D23" s="11">
        <f>IF($A23="","",$C23-$B23)</f>
        <v/>
      </c>
      <c r="E23" s="12">
        <f>IF(OR($A23="",$C23=0,$C23=""),"",$B23/$C23)</f>
        <v/>
      </c>
      <c r="F23" s="10">
        <f>IF($E23="","",IF($E23&lt;=داشبورد!$C$5,"سالم",IF($E23&lt;=داشبورد!$C$6,"هشدار","بحرانی")))</f>
        <v/>
      </c>
      <c r="G23" s="8" t="n"/>
      <c r="H23" s="11">
        <f>IF(OR($A23="",$G23=""),"",$G23*$D23)</f>
        <v/>
      </c>
    </row>
    <row r="24">
      <c r="A24" s="7" t="n"/>
      <c r="B24" s="11">
        <f>IF($A24="","",SUMIFS(رسپی!$F$4:$F$403,رسپی!$A$4:$A$403,$A24))</f>
        <v/>
      </c>
      <c r="C24" s="7" t="n"/>
      <c r="D24" s="11">
        <f>IF($A24="","",$C24-$B24)</f>
        <v/>
      </c>
      <c r="E24" s="12">
        <f>IF(OR($A24="",$C24=0,$C24=""),"",$B24/$C24)</f>
        <v/>
      </c>
      <c r="F24" s="10">
        <f>IF($E24="","",IF($E24&lt;=داشبورد!$C$5,"سالم",IF($E24&lt;=داشبورد!$C$6,"هشدار","بحرانی")))</f>
        <v/>
      </c>
      <c r="G24" s="8" t="n"/>
      <c r="H24" s="11">
        <f>IF(OR($A24="",$G24=""),"",$G24*$D24)</f>
        <v/>
      </c>
    </row>
    <row r="25">
      <c r="A25" s="7" t="n"/>
      <c r="B25" s="11">
        <f>IF($A25="","",SUMIFS(رسپی!$F$4:$F$403,رسپی!$A$4:$A$403,$A25))</f>
        <v/>
      </c>
      <c r="C25" s="7" t="n"/>
      <c r="D25" s="11">
        <f>IF($A25="","",$C25-$B25)</f>
        <v/>
      </c>
      <c r="E25" s="12">
        <f>IF(OR($A25="",$C25=0,$C25=""),"",$B25/$C25)</f>
        <v/>
      </c>
      <c r="F25" s="10">
        <f>IF($E25="","",IF($E25&lt;=داشبورد!$C$5,"سالم",IF($E25&lt;=داشبورد!$C$6,"هشدار","بحرانی")))</f>
        <v/>
      </c>
      <c r="G25" s="8" t="n"/>
      <c r="H25" s="11">
        <f>IF(OR($A25="",$G25=""),"",$G25*$D25)</f>
        <v/>
      </c>
    </row>
    <row r="26">
      <c r="A26" s="7" t="n"/>
      <c r="B26" s="11">
        <f>IF($A26="","",SUMIFS(رسپی!$F$4:$F$403,رسپی!$A$4:$A$403,$A26))</f>
        <v/>
      </c>
      <c r="C26" s="7" t="n"/>
      <c r="D26" s="11">
        <f>IF($A26="","",$C26-$B26)</f>
        <v/>
      </c>
      <c r="E26" s="12">
        <f>IF(OR($A26="",$C26=0,$C26=""),"",$B26/$C26)</f>
        <v/>
      </c>
      <c r="F26" s="10">
        <f>IF($E26="","",IF($E26&lt;=داشبورد!$C$5,"سالم",IF($E26&lt;=داشبورد!$C$6,"هشدار","بحرانی")))</f>
        <v/>
      </c>
      <c r="G26" s="8" t="n"/>
      <c r="H26" s="11">
        <f>IF(OR($A26="",$G26=""),"",$G26*$D26)</f>
        <v/>
      </c>
    </row>
    <row r="27">
      <c r="A27" s="7" t="n"/>
      <c r="B27" s="11">
        <f>IF($A27="","",SUMIFS(رسپی!$F$4:$F$403,رسپی!$A$4:$A$403,$A27))</f>
        <v/>
      </c>
      <c r="C27" s="7" t="n"/>
      <c r="D27" s="11">
        <f>IF($A27="","",$C27-$B27)</f>
        <v/>
      </c>
      <c r="E27" s="12">
        <f>IF(OR($A27="",$C27=0,$C27=""),"",$B27/$C27)</f>
        <v/>
      </c>
      <c r="F27" s="10">
        <f>IF($E27="","",IF($E27&lt;=داشبورد!$C$5,"سالم",IF($E27&lt;=داشبورد!$C$6,"هشدار","بحرانی")))</f>
        <v/>
      </c>
      <c r="G27" s="8" t="n"/>
      <c r="H27" s="11">
        <f>IF(OR($A27="",$G27=""),"",$G27*$D27)</f>
        <v/>
      </c>
    </row>
    <row r="28">
      <c r="A28" s="7" t="n"/>
      <c r="B28" s="11">
        <f>IF($A28="","",SUMIFS(رسپی!$F$4:$F$403,رسپی!$A$4:$A$403,$A28))</f>
        <v/>
      </c>
      <c r="C28" s="7" t="n"/>
      <c r="D28" s="11">
        <f>IF($A28="","",$C28-$B28)</f>
        <v/>
      </c>
      <c r="E28" s="12">
        <f>IF(OR($A28="",$C28=0,$C28=""),"",$B28/$C28)</f>
        <v/>
      </c>
      <c r="F28" s="10">
        <f>IF($E28="","",IF($E28&lt;=داشبورد!$C$5,"سالم",IF($E28&lt;=داشبورد!$C$6,"هشدار","بحرانی")))</f>
        <v/>
      </c>
      <c r="G28" s="8" t="n"/>
      <c r="H28" s="11">
        <f>IF(OR($A28="",$G28=""),"",$G28*$D28)</f>
        <v/>
      </c>
    </row>
    <row r="29">
      <c r="A29" s="7" t="n"/>
      <c r="B29" s="11">
        <f>IF($A29="","",SUMIFS(رسپی!$F$4:$F$403,رسپی!$A$4:$A$403,$A29))</f>
        <v/>
      </c>
      <c r="C29" s="7" t="n"/>
      <c r="D29" s="11">
        <f>IF($A29="","",$C29-$B29)</f>
        <v/>
      </c>
      <c r="E29" s="12">
        <f>IF(OR($A29="",$C29=0,$C29=""),"",$B29/$C29)</f>
        <v/>
      </c>
      <c r="F29" s="10">
        <f>IF($E29="","",IF($E29&lt;=داشبورد!$C$5,"سالم",IF($E29&lt;=داشبورد!$C$6,"هشدار","بحرانی")))</f>
        <v/>
      </c>
      <c r="G29" s="8" t="n"/>
      <c r="H29" s="11">
        <f>IF(OR($A29="",$G29=""),"",$G29*$D29)</f>
        <v/>
      </c>
    </row>
    <row r="30">
      <c r="A30" s="7" t="n"/>
      <c r="B30" s="11">
        <f>IF($A30="","",SUMIFS(رسپی!$F$4:$F$403,رسپی!$A$4:$A$403,$A30))</f>
        <v/>
      </c>
      <c r="C30" s="7" t="n"/>
      <c r="D30" s="11">
        <f>IF($A30="","",$C30-$B30)</f>
        <v/>
      </c>
      <c r="E30" s="12">
        <f>IF(OR($A30="",$C30=0,$C30=""),"",$B30/$C30)</f>
        <v/>
      </c>
      <c r="F30" s="10">
        <f>IF($E30="","",IF($E30&lt;=داشبورد!$C$5,"سالم",IF($E30&lt;=داشبورد!$C$6,"هشدار","بحرانی")))</f>
        <v/>
      </c>
      <c r="G30" s="8" t="n"/>
      <c r="H30" s="11">
        <f>IF(OR($A30="",$G30=""),"",$G30*$D30)</f>
        <v/>
      </c>
    </row>
    <row r="31">
      <c r="A31" s="7" t="n"/>
      <c r="B31" s="11">
        <f>IF($A31="","",SUMIFS(رسپی!$F$4:$F$403,رسپی!$A$4:$A$403,$A31))</f>
        <v/>
      </c>
      <c r="C31" s="7" t="n"/>
      <c r="D31" s="11">
        <f>IF($A31="","",$C31-$B31)</f>
        <v/>
      </c>
      <c r="E31" s="12">
        <f>IF(OR($A31="",$C31=0,$C31=""),"",$B31/$C31)</f>
        <v/>
      </c>
      <c r="F31" s="10">
        <f>IF($E31="","",IF($E31&lt;=داشبورد!$C$5,"سالم",IF($E31&lt;=داشبورد!$C$6,"هشدار","بحرانی")))</f>
        <v/>
      </c>
      <c r="G31" s="8" t="n"/>
      <c r="H31" s="11">
        <f>IF(OR($A31="",$G31=""),"",$G31*$D31)</f>
        <v/>
      </c>
    </row>
    <row r="32">
      <c r="A32" s="7" t="n"/>
      <c r="B32" s="11">
        <f>IF($A32="","",SUMIFS(رسپی!$F$4:$F$403,رسپی!$A$4:$A$403,$A32))</f>
        <v/>
      </c>
      <c r="C32" s="7" t="n"/>
      <c r="D32" s="11">
        <f>IF($A32="","",$C32-$B32)</f>
        <v/>
      </c>
      <c r="E32" s="12">
        <f>IF(OR($A32="",$C32=0,$C32=""),"",$B32/$C32)</f>
        <v/>
      </c>
      <c r="F32" s="10">
        <f>IF($E32="","",IF($E32&lt;=داشبورد!$C$5,"سالم",IF($E32&lt;=داشبورد!$C$6,"هشدار","بحرانی")))</f>
        <v/>
      </c>
      <c r="G32" s="8" t="n"/>
      <c r="H32" s="11">
        <f>IF(OR($A32="",$G32=""),"",$G32*$D32)</f>
        <v/>
      </c>
    </row>
    <row r="33">
      <c r="A33" s="7" t="n"/>
      <c r="B33" s="11">
        <f>IF($A33="","",SUMIFS(رسپی!$F$4:$F$403,رسپی!$A$4:$A$403,$A33))</f>
        <v/>
      </c>
      <c r="C33" s="7" t="n"/>
      <c r="D33" s="11">
        <f>IF($A33="","",$C33-$B33)</f>
        <v/>
      </c>
      <c r="E33" s="12">
        <f>IF(OR($A33="",$C33=0,$C33=""),"",$B33/$C33)</f>
        <v/>
      </c>
      <c r="F33" s="10">
        <f>IF($E33="","",IF($E33&lt;=داشبورد!$C$5,"سالم",IF($E33&lt;=داشبورد!$C$6,"هشدار","بحرانی")))</f>
        <v/>
      </c>
      <c r="G33" s="8" t="n"/>
      <c r="H33" s="11">
        <f>IF(OR($A33="",$G33=""),"",$G33*$D33)</f>
        <v/>
      </c>
    </row>
    <row r="34">
      <c r="A34" s="7" t="n"/>
      <c r="B34" s="11">
        <f>IF($A34="","",SUMIFS(رسپی!$F$4:$F$403,رسپی!$A$4:$A$403,$A34))</f>
        <v/>
      </c>
      <c r="C34" s="7" t="n"/>
      <c r="D34" s="11">
        <f>IF($A34="","",$C34-$B34)</f>
        <v/>
      </c>
      <c r="E34" s="12">
        <f>IF(OR($A34="",$C34=0,$C34=""),"",$B34/$C34)</f>
        <v/>
      </c>
      <c r="F34" s="10">
        <f>IF($E34="","",IF($E34&lt;=داشبورد!$C$5,"سالم",IF($E34&lt;=داشبورد!$C$6,"هشدار","بحرانی")))</f>
        <v/>
      </c>
      <c r="G34" s="8" t="n"/>
      <c r="H34" s="11">
        <f>IF(OR($A34="",$G34=""),"",$G34*$D34)</f>
        <v/>
      </c>
    </row>
    <row r="35">
      <c r="A35" s="7" t="n"/>
      <c r="B35" s="11">
        <f>IF($A35="","",SUMIFS(رسپی!$F$4:$F$403,رسپی!$A$4:$A$403,$A35))</f>
        <v/>
      </c>
      <c r="C35" s="7" t="n"/>
      <c r="D35" s="11">
        <f>IF($A35="","",$C35-$B35)</f>
        <v/>
      </c>
      <c r="E35" s="12">
        <f>IF(OR($A35="",$C35=0,$C35=""),"",$B35/$C35)</f>
        <v/>
      </c>
      <c r="F35" s="10">
        <f>IF($E35="","",IF($E35&lt;=داشبورد!$C$5,"سالم",IF($E35&lt;=داشبورد!$C$6,"هشدار","بحرانی")))</f>
        <v/>
      </c>
      <c r="G35" s="8" t="n"/>
      <c r="H35" s="11">
        <f>IF(OR($A35="",$G35=""),"",$G35*$D35)</f>
        <v/>
      </c>
    </row>
    <row r="36">
      <c r="A36" s="7" t="n"/>
      <c r="B36" s="11">
        <f>IF($A36="","",SUMIFS(رسپی!$F$4:$F$403,رسپی!$A$4:$A$403,$A36))</f>
        <v/>
      </c>
      <c r="C36" s="7" t="n"/>
      <c r="D36" s="11">
        <f>IF($A36="","",$C36-$B36)</f>
        <v/>
      </c>
      <c r="E36" s="12">
        <f>IF(OR($A36="",$C36=0,$C36=""),"",$B36/$C36)</f>
        <v/>
      </c>
      <c r="F36" s="10">
        <f>IF($E36="","",IF($E36&lt;=داشبورد!$C$5,"سالم",IF($E36&lt;=داشبورد!$C$6,"هشدار","بحرانی")))</f>
        <v/>
      </c>
      <c r="G36" s="8" t="n"/>
      <c r="H36" s="11">
        <f>IF(OR($A36="",$G36=""),"",$G36*$D36)</f>
        <v/>
      </c>
    </row>
    <row r="37">
      <c r="A37" s="7" t="n"/>
      <c r="B37" s="11">
        <f>IF($A37="","",SUMIFS(رسپی!$F$4:$F$403,رسپی!$A$4:$A$403,$A37))</f>
        <v/>
      </c>
      <c r="C37" s="7" t="n"/>
      <c r="D37" s="11">
        <f>IF($A37="","",$C37-$B37)</f>
        <v/>
      </c>
      <c r="E37" s="12">
        <f>IF(OR($A37="",$C37=0,$C37=""),"",$B37/$C37)</f>
        <v/>
      </c>
      <c r="F37" s="10">
        <f>IF($E37="","",IF($E37&lt;=داشبورد!$C$5,"سالم",IF($E37&lt;=داشبورد!$C$6,"هشدار","بحرانی")))</f>
        <v/>
      </c>
      <c r="G37" s="8" t="n"/>
      <c r="H37" s="11">
        <f>IF(OR($A37="",$G37=""),"",$G37*$D37)</f>
        <v/>
      </c>
    </row>
    <row r="38">
      <c r="A38" s="7" t="n"/>
      <c r="B38" s="11">
        <f>IF($A38="","",SUMIFS(رسپی!$F$4:$F$403,رسپی!$A$4:$A$403,$A38))</f>
        <v/>
      </c>
      <c r="C38" s="7" t="n"/>
      <c r="D38" s="11">
        <f>IF($A38="","",$C38-$B38)</f>
        <v/>
      </c>
      <c r="E38" s="12">
        <f>IF(OR($A38="",$C38=0,$C38=""),"",$B38/$C38)</f>
        <v/>
      </c>
      <c r="F38" s="10">
        <f>IF($E38="","",IF($E38&lt;=داشبورد!$C$5,"سالم",IF($E38&lt;=داشبورد!$C$6,"هشدار","بحرانی")))</f>
        <v/>
      </c>
      <c r="G38" s="8" t="n"/>
      <c r="H38" s="11">
        <f>IF(OR($A38="",$G38=""),"",$G38*$D38)</f>
        <v/>
      </c>
    </row>
    <row r="39">
      <c r="A39" s="7" t="n"/>
      <c r="B39" s="11">
        <f>IF($A39="","",SUMIFS(رسپی!$F$4:$F$403,رسپی!$A$4:$A$403,$A39))</f>
        <v/>
      </c>
      <c r="C39" s="7" t="n"/>
      <c r="D39" s="11">
        <f>IF($A39="","",$C39-$B39)</f>
        <v/>
      </c>
      <c r="E39" s="12">
        <f>IF(OR($A39="",$C39=0,$C39=""),"",$B39/$C39)</f>
        <v/>
      </c>
      <c r="F39" s="10">
        <f>IF($E39="","",IF($E39&lt;=داشبورد!$C$5,"سالم",IF($E39&lt;=داشبورد!$C$6,"هشدار","بحرانی")))</f>
        <v/>
      </c>
      <c r="G39" s="8" t="n"/>
      <c r="H39" s="11">
        <f>IF(OR($A39="",$G39=""),"",$G39*$D39)</f>
        <v/>
      </c>
    </row>
    <row r="40">
      <c r="A40" s="7" t="n"/>
      <c r="B40" s="11">
        <f>IF($A40="","",SUMIFS(رسپی!$F$4:$F$403,رسپی!$A$4:$A$403,$A40))</f>
        <v/>
      </c>
      <c r="C40" s="7" t="n"/>
      <c r="D40" s="11">
        <f>IF($A40="","",$C40-$B40)</f>
        <v/>
      </c>
      <c r="E40" s="12">
        <f>IF(OR($A40="",$C40=0,$C40=""),"",$B40/$C40)</f>
        <v/>
      </c>
      <c r="F40" s="10">
        <f>IF($E40="","",IF($E40&lt;=داشبورد!$C$5,"سالم",IF($E40&lt;=داشبورد!$C$6,"هشدار","بحرانی")))</f>
        <v/>
      </c>
      <c r="G40" s="8" t="n"/>
      <c r="H40" s="11">
        <f>IF(OR($A40="",$G40=""),"",$G40*$D40)</f>
        <v/>
      </c>
    </row>
    <row r="41">
      <c r="A41" s="7" t="n"/>
      <c r="B41" s="11">
        <f>IF($A41="","",SUMIFS(رسپی!$F$4:$F$403,رسپی!$A$4:$A$403,$A41))</f>
        <v/>
      </c>
      <c r="C41" s="7" t="n"/>
      <c r="D41" s="11">
        <f>IF($A41="","",$C41-$B41)</f>
        <v/>
      </c>
      <c r="E41" s="12">
        <f>IF(OR($A41="",$C41=0,$C41=""),"",$B41/$C41)</f>
        <v/>
      </c>
      <c r="F41" s="10">
        <f>IF($E41="","",IF($E41&lt;=داشبورد!$C$5,"سالم",IF($E41&lt;=داشبورد!$C$6,"هشدار","بحرانی")))</f>
        <v/>
      </c>
      <c r="G41" s="8" t="n"/>
      <c r="H41" s="11">
        <f>IF(OR($A41="",$G41=""),"",$G41*$D41)</f>
        <v/>
      </c>
    </row>
    <row r="42">
      <c r="A42" s="7" t="n"/>
      <c r="B42" s="11">
        <f>IF($A42="","",SUMIFS(رسپی!$F$4:$F$403,رسپی!$A$4:$A$403,$A42))</f>
        <v/>
      </c>
      <c r="C42" s="7" t="n"/>
      <c r="D42" s="11">
        <f>IF($A42="","",$C42-$B42)</f>
        <v/>
      </c>
      <c r="E42" s="12">
        <f>IF(OR($A42="",$C42=0,$C42=""),"",$B42/$C42)</f>
        <v/>
      </c>
      <c r="F42" s="10">
        <f>IF($E42="","",IF($E42&lt;=داشبورد!$C$5,"سالم",IF($E42&lt;=داشبورد!$C$6,"هشدار","بحرانی")))</f>
        <v/>
      </c>
      <c r="G42" s="8" t="n"/>
      <c r="H42" s="11">
        <f>IF(OR($A42="",$G42=""),"",$G42*$D42)</f>
        <v/>
      </c>
    </row>
    <row r="43">
      <c r="A43" s="7" t="n"/>
      <c r="B43" s="11">
        <f>IF($A43="","",SUMIFS(رسپی!$F$4:$F$403,رسپی!$A$4:$A$403,$A43))</f>
        <v/>
      </c>
      <c r="C43" s="7" t="n"/>
      <c r="D43" s="11">
        <f>IF($A43="","",$C43-$B43)</f>
        <v/>
      </c>
      <c r="E43" s="12">
        <f>IF(OR($A43="",$C43=0,$C43=""),"",$B43/$C43)</f>
        <v/>
      </c>
      <c r="F43" s="10">
        <f>IF($E43="","",IF($E43&lt;=داشبورد!$C$5,"سالم",IF($E43&lt;=داشبورد!$C$6,"هشدار","بحرانی")))</f>
        <v/>
      </c>
      <c r="G43" s="8" t="n"/>
      <c r="H43" s="11">
        <f>IF(OR($A43="",$G43=""),"",$G43*$D43)</f>
        <v/>
      </c>
    </row>
    <row r="44">
      <c r="A44" s="7" t="n"/>
      <c r="B44" s="11">
        <f>IF($A44="","",SUMIFS(رسپی!$F$4:$F$403,رسپی!$A$4:$A$403,$A44))</f>
        <v/>
      </c>
      <c r="C44" s="7" t="n"/>
      <c r="D44" s="11">
        <f>IF($A44="","",$C44-$B44)</f>
        <v/>
      </c>
      <c r="E44" s="12">
        <f>IF(OR($A44="",$C44=0,$C44=""),"",$B44/$C44)</f>
        <v/>
      </c>
      <c r="F44" s="10">
        <f>IF($E44="","",IF($E44&lt;=داشبورد!$C$5,"سالم",IF($E44&lt;=داشبورد!$C$6,"هشدار","بحرانی")))</f>
        <v/>
      </c>
      <c r="G44" s="8" t="n"/>
      <c r="H44" s="11">
        <f>IF(OR($A44="",$G44=""),"",$G44*$D44)</f>
        <v/>
      </c>
    </row>
    <row r="45">
      <c r="A45" s="7" t="n"/>
      <c r="B45" s="11">
        <f>IF($A45="","",SUMIFS(رسپی!$F$4:$F$403,رسپی!$A$4:$A$403,$A45))</f>
        <v/>
      </c>
      <c r="C45" s="7" t="n"/>
      <c r="D45" s="11">
        <f>IF($A45="","",$C45-$B45)</f>
        <v/>
      </c>
      <c r="E45" s="12">
        <f>IF(OR($A45="",$C45=0,$C45=""),"",$B45/$C45)</f>
        <v/>
      </c>
      <c r="F45" s="10">
        <f>IF($E45="","",IF($E45&lt;=داشبورد!$C$5,"سالم",IF($E45&lt;=داشبورد!$C$6,"هشدار","بحرانی")))</f>
        <v/>
      </c>
      <c r="G45" s="8" t="n"/>
      <c r="H45" s="11">
        <f>IF(OR($A45="",$G45=""),"",$G45*$D45)</f>
        <v/>
      </c>
    </row>
    <row r="46">
      <c r="A46" s="7" t="n"/>
      <c r="B46" s="11">
        <f>IF($A46="","",SUMIFS(رسپی!$F$4:$F$403,رسپی!$A$4:$A$403,$A46))</f>
        <v/>
      </c>
      <c r="C46" s="7" t="n"/>
      <c r="D46" s="11">
        <f>IF($A46="","",$C46-$B46)</f>
        <v/>
      </c>
      <c r="E46" s="12">
        <f>IF(OR($A46="",$C46=0,$C46=""),"",$B46/$C46)</f>
        <v/>
      </c>
      <c r="F46" s="10">
        <f>IF($E46="","",IF($E46&lt;=داشبورد!$C$5,"سالم",IF($E46&lt;=داشبورد!$C$6,"هشدار","بحرانی")))</f>
        <v/>
      </c>
      <c r="G46" s="8" t="n"/>
      <c r="H46" s="11">
        <f>IF(OR($A46="",$G46=""),"",$G46*$D46)</f>
        <v/>
      </c>
    </row>
    <row r="47">
      <c r="A47" s="7" t="n"/>
      <c r="B47" s="11">
        <f>IF($A47="","",SUMIFS(رسپی!$F$4:$F$403,رسپی!$A$4:$A$403,$A47))</f>
        <v/>
      </c>
      <c r="C47" s="7" t="n"/>
      <c r="D47" s="11">
        <f>IF($A47="","",$C47-$B47)</f>
        <v/>
      </c>
      <c r="E47" s="12">
        <f>IF(OR($A47="",$C47=0,$C47=""),"",$B47/$C47)</f>
        <v/>
      </c>
      <c r="F47" s="10">
        <f>IF($E47="","",IF($E47&lt;=داشبورد!$C$5,"سالم",IF($E47&lt;=داشبورد!$C$6,"هشدار","بحرانی")))</f>
        <v/>
      </c>
      <c r="G47" s="8" t="n"/>
      <c r="H47" s="11">
        <f>IF(OR($A47="",$G47=""),"",$G47*$D47)</f>
        <v/>
      </c>
    </row>
    <row r="48">
      <c r="A48" s="7" t="n"/>
      <c r="B48" s="11">
        <f>IF($A48="","",SUMIFS(رسپی!$F$4:$F$403,رسپی!$A$4:$A$403,$A48))</f>
        <v/>
      </c>
      <c r="C48" s="7" t="n"/>
      <c r="D48" s="11">
        <f>IF($A48="","",$C48-$B48)</f>
        <v/>
      </c>
      <c r="E48" s="12">
        <f>IF(OR($A48="",$C48=0,$C48=""),"",$B48/$C48)</f>
        <v/>
      </c>
      <c r="F48" s="10">
        <f>IF($E48="","",IF($E48&lt;=داشبورد!$C$5,"سالم",IF($E48&lt;=داشبورد!$C$6,"هشدار","بحرانی")))</f>
        <v/>
      </c>
      <c r="G48" s="8" t="n"/>
      <c r="H48" s="11">
        <f>IF(OR($A48="",$G48=""),"",$G48*$D48)</f>
        <v/>
      </c>
    </row>
    <row r="49">
      <c r="A49" s="7" t="n"/>
      <c r="B49" s="11">
        <f>IF($A49="","",SUMIFS(رسپی!$F$4:$F$403,رسپی!$A$4:$A$403,$A49))</f>
        <v/>
      </c>
      <c r="C49" s="7" t="n"/>
      <c r="D49" s="11">
        <f>IF($A49="","",$C49-$B49)</f>
        <v/>
      </c>
      <c r="E49" s="12">
        <f>IF(OR($A49="",$C49=0,$C49=""),"",$B49/$C49)</f>
        <v/>
      </c>
      <c r="F49" s="10">
        <f>IF($E49="","",IF($E49&lt;=داشبورد!$C$5,"سالم",IF($E49&lt;=داشبورد!$C$6,"هشدار","بحرانی")))</f>
        <v/>
      </c>
      <c r="G49" s="8" t="n"/>
      <c r="H49" s="11">
        <f>IF(OR($A49="",$G49=""),"",$G49*$D49)</f>
        <v/>
      </c>
    </row>
    <row r="50">
      <c r="A50" s="7" t="n"/>
      <c r="B50" s="11">
        <f>IF($A50="","",SUMIFS(رسپی!$F$4:$F$403,رسپی!$A$4:$A$403,$A50))</f>
        <v/>
      </c>
      <c r="C50" s="7" t="n"/>
      <c r="D50" s="11">
        <f>IF($A50="","",$C50-$B50)</f>
        <v/>
      </c>
      <c r="E50" s="12">
        <f>IF(OR($A50="",$C50=0,$C50=""),"",$B50/$C50)</f>
        <v/>
      </c>
      <c r="F50" s="10">
        <f>IF($E50="","",IF($E50&lt;=داشبورد!$C$5,"سالم",IF($E50&lt;=داشبورد!$C$6,"هشدار","بحرانی")))</f>
        <v/>
      </c>
      <c r="G50" s="8" t="n"/>
      <c r="H50" s="11">
        <f>IF(OR($A50="",$G50=""),"",$G50*$D50)</f>
        <v/>
      </c>
    </row>
    <row r="51">
      <c r="A51" s="7" t="n"/>
      <c r="B51" s="11">
        <f>IF($A51="","",SUMIFS(رسپی!$F$4:$F$403,رسپی!$A$4:$A$403,$A51))</f>
        <v/>
      </c>
      <c r="C51" s="7" t="n"/>
      <c r="D51" s="11">
        <f>IF($A51="","",$C51-$B51)</f>
        <v/>
      </c>
      <c r="E51" s="12">
        <f>IF(OR($A51="",$C51=0,$C51=""),"",$B51/$C51)</f>
        <v/>
      </c>
      <c r="F51" s="10">
        <f>IF($E51="","",IF($E51&lt;=داشبورد!$C$5,"سالم",IF($E51&lt;=داشبورد!$C$6,"هشدار","بحرانی")))</f>
        <v/>
      </c>
      <c r="G51" s="8" t="n"/>
      <c r="H51" s="11">
        <f>IF(OR($A51="",$G51=""),"",$G51*$D51)</f>
        <v/>
      </c>
    </row>
    <row r="52">
      <c r="A52" s="7" t="n"/>
      <c r="B52" s="11">
        <f>IF($A52="","",SUMIFS(رسپی!$F$4:$F$403,رسپی!$A$4:$A$403,$A52))</f>
        <v/>
      </c>
      <c r="C52" s="7" t="n"/>
      <c r="D52" s="11">
        <f>IF($A52="","",$C52-$B52)</f>
        <v/>
      </c>
      <c r="E52" s="12">
        <f>IF(OR($A52="",$C52=0,$C52=""),"",$B52/$C52)</f>
        <v/>
      </c>
      <c r="F52" s="10">
        <f>IF($E52="","",IF($E52&lt;=داشبورد!$C$5,"سالم",IF($E52&lt;=داشبورد!$C$6,"هشدار","بحرانی")))</f>
        <v/>
      </c>
      <c r="G52" s="8" t="n"/>
      <c r="H52" s="11">
        <f>IF(OR($A52="",$G52=""),"",$G52*$D52)</f>
        <v/>
      </c>
    </row>
    <row r="53">
      <c r="A53" s="7" t="n"/>
      <c r="B53" s="11">
        <f>IF($A53="","",SUMIFS(رسپی!$F$4:$F$403,رسپی!$A$4:$A$403,$A53))</f>
        <v/>
      </c>
      <c r="C53" s="7" t="n"/>
      <c r="D53" s="11">
        <f>IF($A53="","",$C53-$B53)</f>
        <v/>
      </c>
      <c r="E53" s="12">
        <f>IF(OR($A53="",$C53=0,$C53=""),"",$B53/$C53)</f>
        <v/>
      </c>
      <c r="F53" s="10">
        <f>IF($E53="","",IF($E53&lt;=داشبورد!$C$5,"سالم",IF($E53&lt;=داشبورد!$C$6,"هشدار","بحرانی")))</f>
        <v/>
      </c>
      <c r="G53" s="8" t="n"/>
      <c r="H53" s="11">
        <f>IF(OR($A53="",$G53=""),"",$G53*$D53)</f>
        <v/>
      </c>
    </row>
    <row r="54">
      <c r="A54" s="7" t="n"/>
      <c r="B54" s="11">
        <f>IF($A54="","",SUMIFS(رسپی!$F$4:$F$403,رسپی!$A$4:$A$403,$A54))</f>
        <v/>
      </c>
      <c r="C54" s="7" t="n"/>
      <c r="D54" s="11">
        <f>IF($A54="","",$C54-$B54)</f>
        <v/>
      </c>
      <c r="E54" s="12">
        <f>IF(OR($A54="",$C54=0,$C54=""),"",$B54/$C54)</f>
        <v/>
      </c>
      <c r="F54" s="10">
        <f>IF($E54="","",IF($E54&lt;=داشبورد!$C$5,"سالم",IF($E54&lt;=داشبورد!$C$6,"هشدار","بحرانی")))</f>
        <v/>
      </c>
      <c r="G54" s="8" t="n"/>
      <c r="H54" s="11">
        <f>IF(OR($A54="",$G54=""),"",$G54*$D54)</f>
        <v/>
      </c>
    </row>
    <row r="55">
      <c r="A55" s="7" t="n"/>
      <c r="B55" s="11">
        <f>IF($A55="","",SUMIFS(رسپی!$F$4:$F$403,رسپی!$A$4:$A$403,$A55))</f>
        <v/>
      </c>
      <c r="C55" s="7" t="n"/>
      <c r="D55" s="11">
        <f>IF($A55="","",$C55-$B55)</f>
        <v/>
      </c>
      <c r="E55" s="12">
        <f>IF(OR($A55="",$C55=0,$C55=""),"",$B55/$C55)</f>
        <v/>
      </c>
      <c r="F55" s="10">
        <f>IF($E55="","",IF($E55&lt;=داشبورد!$C$5,"سالم",IF($E55&lt;=داشبورد!$C$6,"هشدار","بحرانی")))</f>
        <v/>
      </c>
      <c r="G55" s="8" t="n"/>
      <c r="H55" s="11">
        <f>IF(OR($A55="",$G55=""),"",$G55*$D55)</f>
        <v/>
      </c>
    </row>
    <row r="56">
      <c r="A56" s="7" t="n"/>
      <c r="B56" s="11">
        <f>IF($A56="","",SUMIFS(رسپی!$F$4:$F$403,رسپی!$A$4:$A$403,$A56))</f>
        <v/>
      </c>
      <c r="C56" s="7" t="n"/>
      <c r="D56" s="11">
        <f>IF($A56="","",$C56-$B56)</f>
        <v/>
      </c>
      <c r="E56" s="12">
        <f>IF(OR($A56="",$C56=0,$C56=""),"",$B56/$C56)</f>
        <v/>
      </c>
      <c r="F56" s="10">
        <f>IF($E56="","",IF($E56&lt;=داشبورد!$C$5,"سالم",IF($E56&lt;=داشبورد!$C$6,"هشدار","بحرانی")))</f>
        <v/>
      </c>
      <c r="G56" s="8" t="n"/>
      <c r="H56" s="11">
        <f>IF(OR($A56="",$G56=""),"",$G56*$D56)</f>
        <v/>
      </c>
    </row>
    <row r="57">
      <c r="A57" s="7" t="n"/>
      <c r="B57" s="11">
        <f>IF($A57="","",SUMIFS(رسپی!$F$4:$F$403,رسپی!$A$4:$A$403,$A57))</f>
        <v/>
      </c>
      <c r="C57" s="7" t="n"/>
      <c r="D57" s="11">
        <f>IF($A57="","",$C57-$B57)</f>
        <v/>
      </c>
      <c r="E57" s="12">
        <f>IF(OR($A57="",$C57=0,$C57=""),"",$B57/$C57)</f>
        <v/>
      </c>
      <c r="F57" s="10">
        <f>IF($E57="","",IF($E57&lt;=داشبورد!$C$5,"سالم",IF($E57&lt;=داشبورد!$C$6,"هشدار","بحرانی")))</f>
        <v/>
      </c>
      <c r="G57" s="8" t="n"/>
      <c r="H57" s="11">
        <f>IF(OR($A57="",$G57=""),"",$G57*$D57)</f>
        <v/>
      </c>
    </row>
    <row r="58">
      <c r="A58" s="7" t="n"/>
      <c r="B58" s="11">
        <f>IF($A58="","",SUMIFS(رسپی!$F$4:$F$403,رسپی!$A$4:$A$403,$A58))</f>
        <v/>
      </c>
      <c r="C58" s="7" t="n"/>
      <c r="D58" s="11">
        <f>IF($A58="","",$C58-$B58)</f>
        <v/>
      </c>
      <c r="E58" s="12">
        <f>IF(OR($A58="",$C58=0,$C58=""),"",$B58/$C58)</f>
        <v/>
      </c>
      <c r="F58" s="10">
        <f>IF($E58="","",IF($E58&lt;=داشبورد!$C$5,"سالم",IF($E58&lt;=داشبورد!$C$6,"هشدار","بحرانی")))</f>
        <v/>
      </c>
      <c r="G58" s="8" t="n"/>
      <c r="H58" s="11">
        <f>IF(OR($A58="",$G58=""),"",$G58*$D58)</f>
        <v/>
      </c>
    </row>
    <row r="59">
      <c r="A59" s="7" t="n"/>
      <c r="B59" s="11">
        <f>IF($A59="","",SUMIFS(رسپی!$F$4:$F$403,رسپی!$A$4:$A$403,$A59))</f>
        <v/>
      </c>
      <c r="C59" s="7" t="n"/>
      <c r="D59" s="11">
        <f>IF($A59="","",$C59-$B59)</f>
        <v/>
      </c>
      <c r="E59" s="12">
        <f>IF(OR($A59="",$C59=0,$C59=""),"",$B59/$C59)</f>
        <v/>
      </c>
      <c r="F59" s="10">
        <f>IF($E59="","",IF($E59&lt;=داشبورد!$C$5,"سالم",IF($E59&lt;=داشبورد!$C$6,"هشدار","بحرانی")))</f>
        <v/>
      </c>
      <c r="G59" s="8" t="n"/>
      <c r="H59" s="11">
        <f>IF(OR($A59="",$G59=""),"",$G59*$D59)</f>
        <v/>
      </c>
    </row>
    <row r="60">
      <c r="A60" s="7" t="n"/>
      <c r="B60" s="11">
        <f>IF($A60="","",SUMIFS(رسپی!$F$4:$F$403,رسپی!$A$4:$A$403,$A60))</f>
        <v/>
      </c>
      <c r="C60" s="7" t="n"/>
      <c r="D60" s="11">
        <f>IF($A60="","",$C60-$B60)</f>
        <v/>
      </c>
      <c r="E60" s="12">
        <f>IF(OR($A60="",$C60=0,$C60=""),"",$B60/$C60)</f>
        <v/>
      </c>
      <c r="F60" s="10">
        <f>IF($E60="","",IF($E60&lt;=داشبورد!$C$5,"سالم",IF($E60&lt;=داشبورد!$C$6,"هشدار","بحرانی")))</f>
        <v/>
      </c>
      <c r="G60" s="8" t="n"/>
      <c r="H60" s="11">
        <f>IF(OR($A60="",$G60=""),"",$G60*$D60)</f>
        <v/>
      </c>
    </row>
    <row r="61">
      <c r="A61" s="7" t="n"/>
      <c r="B61" s="11">
        <f>IF($A61="","",SUMIFS(رسپی!$F$4:$F$403,رسپی!$A$4:$A$403,$A61))</f>
        <v/>
      </c>
      <c r="C61" s="7" t="n"/>
      <c r="D61" s="11">
        <f>IF($A61="","",$C61-$B61)</f>
        <v/>
      </c>
      <c r="E61" s="12">
        <f>IF(OR($A61="",$C61=0,$C61=""),"",$B61/$C61)</f>
        <v/>
      </c>
      <c r="F61" s="10">
        <f>IF($E61="","",IF($E61&lt;=داشبورد!$C$5,"سالم",IF($E61&lt;=داشبورد!$C$6,"هشدار","بحرانی")))</f>
        <v/>
      </c>
      <c r="G61" s="8" t="n"/>
      <c r="H61" s="11">
        <f>IF(OR($A61="",$G61=""),"",$G61*$D61)</f>
        <v/>
      </c>
    </row>
    <row r="62">
      <c r="A62" s="7" t="n"/>
      <c r="B62" s="11">
        <f>IF($A62="","",SUMIFS(رسپی!$F$4:$F$403,رسپی!$A$4:$A$403,$A62))</f>
        <v/>
      </c>
      <c r="C62" s="7" t="n"/>
      <c r="D62" s="11">
        <f>IF($A62="","",$C62-$B62)</f>
        <v/>
      </c>
      <c r="E62" s="12">
        <f>IF(OR($A62="",$C62=0,$C62=""),"",$B62/$C62)</f>
        <v/>
      </c>
      <c r="F62" s="10">
        <f>IF($E62="","",IF($E62&lt;=داشبورد!$C$5,"سالم",IF($E62&lt;=داشبورد!$C$6,"هشدار","بحرانی")))</f>
        <v/>
      </c>
      <c r="G62" s="8" t="n"/>
      <c r="H62" s="11">
        <f>IF(OR($A62="",$G62=""),"",$G62*$D62)</f>
        <v/>
      </c>
    </row>
    <row r="63">
      <c r="A63" s="7" t="n"/>
      <c r="B63" s="11">
        <f>IF($A63="","",SUMIFS(رسپی!$F$4:$F$403,رسپی!$A$4:$A$403,$A63))</f>
        <v/>
      </c>
      <c r="C63" s="7" t="n"/>
      <c r="D63" s="11">
        <f>IF($A63="","",$C63-$B63)</f>
        <v/>
      </c>
      <c r="E63" s="12">
        <f>IF(OR($A63="",$C63=0,$C63=""),"",$B63/$C63)</f>
        <v/>
      </c>
      <c r="F63" s="10">
        <f>IF($E63="","",IF($E63&lt;=داشبورد!$C$5,"سالم",IF($E63&lt;=داشبورد!$C$6,"هشدار","بحرانی")))</f>
        <v/>
      </c>
      <c r="G63" s="8" t="n"/>
      <c r="H63" s="11">
        <f>IF(OR($A63="",$G63=""),"",$G63*$D63)</f>
        <v/>
      </c>
    </row>
    <row r="64">
      <c r="A64" s="7" t="n"/>
      <c r="B64" s="11">
        <f>IF($A64="","",SUMIFS(رسپی!$F$4:$F$403,رسپی!$A$4:$A$403,$A64))</f>
        <v/>
      </c>
      <c r="C64" s="7" t="n"/>
      <c r="D64" s="11">
        <f>IF($A64="","",$C64-$B64)</f>
        <v/>
      </c>
      <c r="E64" s="12">
        <f>IF(OR($A64="",$C64=0,$C64=""),"",$B64/$C64)</f>
        <v/>
      </c>
      <c r="F64" s="10">
        <f>IF($E64="","",IF($E64&lt;=داشبورد!$C$5,"سالم",IF($E64&lt;=داشبورد!$C$6,"هشدار","بحرانی")))</f>
        <v/>
      </c>
      <c r="G64" s="8" t="n"/>
      <c r="H64" s="11">
        <f>IF(OR($A64="",$G64=""),"",$G64*$D64)</f>
        <v/>
      </c>
    </row>
    <row r="65">
      <c r="A65" s="7" t="n"/>
      <c r="B65" s="11">
        <f>IF($A65="","",SUMIFS(رسپی!$F$4:$F$403,رسپی!$A$4:$A$403,$A65))</f>
        <v/>
      </c>
      <c r="C65" s="7" t="n"/>
      <c r="D65" s="11">
        <f>IF($A65="","",$C65-$B65)</f>
        <v/>
      </c>
      <c r="E65" s="12">
        <f>IF(OR($A65="",$C65=0,$C65=""),"",$B65/$C65)</f>
        <v/>
      </c>
      <c r="F65" s="10">
        <f>IF($E65="","",IF($E65&lt;=داشبورد!$C$5,"سالم",IF($E65&lt;=داشبورد!$C$6,"هشدار","بحرانی")))</f>
        <v/>
      </c>
      <c r="G65" s="8" t="n"/>
      <c r="H65" s="11">
        <f>IF(OR($A65="",$G65=""),"",$G65*$D65)</f>
        <v/>
      </c>
    </row>
    <row r="66">
      <c r="A66" s="7" t="n"/>
      <c r="B66" s="11">
        <f>IF($A66="","",SUMIFS(رسپی!$F$4:$F$403,رسپی!$A$4:$A$403,$A66))</f>
        <v/>
      </c>
      <c r="C66" s="7" t="n"/>
      <c r="D66" s="11">
        <f>IF($A66="","",$C66-$B66)</f>
        <v/>
      </c>
      <c r="E66" s="12">
        <f>IF(OR($A66="",$C66=0,$C66=""),"",$B66/$C66)</f>
        <v/>
      </c>
      <c r="F66" s="10">
        <f>IF($E66="","",IF($E66&lt;=داشبورد!$C$5,"سالم",IF($E66&lt;=داشبورد!$C$6,"هشدار","بحرانی")))</f>
        <v/>
      </c>
      <c r="G66" s="8" t="n"/>
      <c r="H66" s="11">
        <f>IF(OR($A66="",$G66=""),"",$G66*$D66)</f>
        <v/>
      </c>
    </row>
    <row r="67">
      <c r="A67" s="7" t="n"/>
      <c r="B67" s="11">
        <f>IF($A67="","",SUMIFS(رسپی!$F$4:$F$403,رسپی!$A$4:$A$403,$A67))</f>
        <v/>
      </c>
      <c r="C67" s="7" t="n"/>
      <c r="D67" s="11">
        <f>IF($A67="","",$C67-$B67)</f>
        <v/>
      </c>
      <c r="E67" s="12">
        <f>IF(OR($A67="",$C67=0,$C67=""),"",$B67/$C67)</f>
        <v/>
      </c>
      <c r="F67" s="10">
        <f>IF($E67="","",IF($E67&lt;=داشبورد!$C$5,"سالم",IF($E67&lt;=داشبورد!$C$6,"هشدار","بحرانی")))</f>
        <v/>
      </c>
      <c r="G67" s="8" t="n"/>
      <c r="H67" s="11">
        <f>IF(OR($A67="",$G67=""),"",$G67*$D67)</f>
        <v/>
      </c>
    </row>
    <row r="68">
      <c r="A68" s="7" t="n"/>
      <c r="B68" s="11">
        <f>IF($A68="","",SUMIFS(رسپی!$F$4:$F$403,رسپی!$A$4:$A$403,$A68))</f>
        <v/>
      </c>
      <c r="C68" s="7" t="n"/>
      <c r="D68" s="11">
        <f>IF($A68="","",$C68-$B68)</f>
        <v/>
      </c>
      <c r="E68" s="12">
        <f>IF(OR($A68="",$C68=0,$C68=""),"",$B68/$C68)</f>
        <v/>
      </c>
      <c r="F68" s="10">
        <f>IF($E68="","",IF($E68&lt;=داشبورد!$C$5,"سالم",IF($E68&lt;=داشبورد!$C$6,"هشدار","بحرانی")))</f>
        <v/>
      </c>
      <c r="G68" s="8" t="n"/>
      <c r="H68" s="11">
        <f>IF(OR($A68="",$G68=""),"",$G68*$D68)</f>
        <v/>
      </c>
    </row>
    <row r="69">
      <c r="A69" s="7" t="n"/>
      <c r="B69" s="11">
        <f>IF($A69="","",SUMIFS(رسپی!$F$4:$F$403,رسپی!$A$4:$A$403,$A69))</f>
        <v/>
      </c>
      <c r="C69" s="7" t="n"/>
      <c r="D69" s="11">
        <f>IF($A69="","",$C69-$B69)</f>
        <v/>
      </c>
      <c r="E69" s="12">
        <f>IF(OR($A69="",$C69=0,$C69=""),"",$B69/$C69)</f>
        <v/>
      </c>
      <c r="F69" s="10">
        <f>IF($E69="","",IF($E69&lt;=داشبورد!$C$5,"سالم",IF($E69&lt;=داشبورد!$C$6,"هشدار","بحرانی")))</f>
        <v/>
      </c>
      <c r="G69" s="8" t="n"/>
      <c r="H69" s="11">
        <f>IF(OR($A69="",$G69=""),"",$G69*$D69)</f>
        <v/>
      </c>
    </row>
    <row r="70">
      <c r="A70" s="7" t="n"/>
      <c r="B70" s="11">
        <f>IF($A70="","",SUMIFS(رسپی!$F$4:$F$403,رسپی!$A$4:$A$403,$A70))</f>
        <v/>
      </c>
      <c r="C70" s="7" t="n"/>
      <c r="D70" s="11">
        <f>IF($A70="","",$C70-$B70)</f>
        <v/>
      </c>
      <c r="E70" s="12">
        <f>IF(OR($A70="",$C70=0,$C70=""),"",$B70/$C70)</f>
        <v/>
      </c>
      <c r="F70" s="10">
        <f>IF($E70="","",IF($E70&lt;=داشبورد!$C$5,"سالم",IF($E70&lt;=داشبورد!$C$6,"هشدار","بحرانی")))</f>
        <v/>
      </c>
      <c r="G70" s="8" t="n"/>
      <c r="H70" s="11">
        <f>IF(OR($A70="",$G70=""),"",$G70*$D70)</f>
        <v/>
      </c>
    </row>
    <row r="71">
      <c r="A71" s="7" t="n"/>
      <c r="B71" s="11">
        <f>IF($A71="","",SUMIFS(رسپی!$F$4:$F$403,رسپی!$A$4:$A$403,$A71))</f>
        <v/>
      </c>
      <c r="C71" s="7" t="n"/>
      <c r="D71" s="11">
        <f>IF($A71="","",$C71-$B71)</f>
        <v/>
      </c>
      <c r="E71" s="12">
        <f>IF(OR($A71="",$C71=0,$C71=""),"",$B71/$C71)</f>
        <v/>
      </c>
      <c r="F71" s="10">
        <f>IF($E71="","",IF($E71&lt;=داشبورد!$C$5,"سالم",IF($E71&lt;=داشبورد!$C$6,"هشدار","بحرانی")))</f>
        <v/>
      </c>
      <c r="G71" s="8" t="n"/>
      <c r="H71" s="11">
        <f>IF(OR($A71="",$G71=""),"",$G71*$D71)</f>
        <v/>
      </c>
    </row>
    <row r="72">
      <c r="A72" s="7" t="n"/>
      <c r="B72" s="11">
        <f>IF($A72="","",SUMIFS(رسپی!$F$4:$F$403,رسپی!$A$4:$A$403,$A72))</f>
        <v/>
      </c>
      <c r="C72" s="7" t="n"/>
      <c r="D72" s="11">
        <f>IF($A72="","",$C72-$B72)</f>
        <v/>
      </c>
      <c r="E72" s="12">
        <f>IF(OR($A72="",$C72=0,$C72=""),"",$B72/$C72)</f>
        <v/>
      </c>
      <c r="F72" s="10">
        <f>IF($E72="","",IF($E72&lt;=داشبورد!$C$5,"سالم",IF($E72&lt;=داشبورد!$C$6,"هشدار","بحرانی")))</f>
        <v/>
      </c>
      <c r="G72" s="8" t="n"/>
      <c r="H72" s="11">
        <f>IF(OR($A72="",$G72=""),"",$G72*$D72)</f>
        <v/>
      </c>
    </row>
    <row r="73">
      <c r="A73" s="7" t="n"/>
      <c r="B73" s="11">
        <f>IF($A73="","",SUMIFS(رسپی!$F$4:$F$403,رسپی!$A$4:$A$403,$A73))</f>
        <v/>
      </c>
      <c r="C73" s="7" t="n"/>
      <c r="D73" s="11">
        <f>IF($A73="","",$C73-$B73)</f>
        <v/>
      </c>
      <c r="E73" s="12">
        <f>IF(OR($A73="",$C73=0,$C73=""),"",$B73/$C73)</f>
        <v/>
      </c>
      <c r="F73" s="10">
        <f>IF($E73="","",IF($E73&lt;=داشبورد!$C$5,"سالم",IF($E73&lt;=داشبورد!$C$6,"هشدار","بحرانی")))</f>
        <v/>
      </c>
      <c r="G73" s="8" t="n"/>
      <c r="H73" s="11">
        <f>IF(OR($A73="",$G73=""),"",$G73*$D73)</f>
        <v/>
      </c>
    </row>
    <row r="74">
      <c r="A74" s="7" t="n"/>
      <c r="B74" s="11">
        <f>IF($A74="","",SUMIFS(رسپی!$F$4:$F$403,رسپی!$A$4:$A$403,$A74))</f>
        <v/>
      </c>
      <c r="C74" s="7" t="n"/>
      <c r="D74" s="11">
        <f>IF($A74="","",$C74-$B74)</f>
        <v/>
      </c>
      <c r="E74" s="12">
        <f>IF(OR($A74="",$C74=0,$C74=""),"",$B74/$C74)</f>
        <v/>
      </c>
      <c r="F74" s="10">
        <f>IF($E74="","",IF($E74&lt;=داشبورد!$C$5,"سالم",IF($E74&lt;=داشبورد!$C$6,"هشدار","بحرانی")))</f>
        <v/>
      </c>
      <c r="G74" s="8" t="n"/>
      <c r="H74" s="11">
        <f>IF(OR($A74="",$G74=""),"",$G74*$D74)</f>
        <v/>
      </c>
    </row>
    <row r="75">
      <c r="A75" s="7" t="n"/>
      <c r="B75" s="11">
        <f>IF($A75="","",SUMIFS(رسپی!$F$4:$F$403,رسپی!$A$4:$A$403,$A75))</f>
        <v/>
      </c>
      <c r="C75" s="7" t="n"/>
      <c r="D75" s="11">
        <f>IF($A75="","",$C75-$B75)</f>
        <v/>
      </c>
      <c r="E75" s="12">
        <f>IF(OR($A75="",$C75=0,$C75=""),"",$B75/$C75)</f>
        <v/>
      </c>
      <c r="F75" s="10">
        <f>IF($E75="","",IF($E75&lt;=داشبورد!$C$5,"سالم",IF($E75&lt;=داشبورد!$C$6,"هشدار","بحرانی")))</f>
        <v/>
      </c>
      <c r="G75" s="8" t="n"/>
      <c r="H75" s="11">
        <f>IF(OR($A75="",$G75=""),"",$G75*$D75)</f>
        <v/>
      </c>
    </row>
    <row r="76">
      <c r="A76" s="7" t="n"/>
      <c r="B76" s="11">
        <f>IF($A76="","",SUMIFS(رسپی!$F$4:$F$403,رسپی!$A$4:$A$403,$A76))</f>
        <v/>
      </c>
      <c r="C76" s="7" t="n"/>
      <c r="D76" s="11">
        <f>IF($A76="","",$C76-$B76)</f>
        <v/>
      </c>
      <c r="E76" s="12">
        <f>IF(OR($A76="",$C76=0,$C76=""),"",$B76/$C76)</f>
        <v/>
      </c>
      <c r="F76" s="10">
        <f>IF($E76="","",IF($E76&lt;=داشبورد!$C$5,"سالم",IF($E76&lt;=داشبورد!$C$6,"هشدار","بحرانی")))</f>
        <v/>
      </c>
      <c r="G76" s="8" t="n"/>
      <c r="H76" s="11">
        <f>IF(OR($A76="",$G76=""),"",$G76*$D76)</f>
        <v/>
      </c>
    </row>
    <row r="77">
      <c r="A77" s="7" t="n"/>
      <c r="B77" s="11">
        <f>IF($A77="","",SUMIFS(رسپی!$F$4:$F$403,رسپی!$A$4:$A$403,$A77))</f>
        <v/>
      </c>
      <c r="C77" s="7" t="n"/>
      <c r="D77" s="11">
        <f>IF($A77="","",$C77-$B77)</f>
        <v/>
      </c>
      <c r="E77" s="12">
        <f>IF(OR($A77="",$C77=0,$C77=""),"",$B77/$C77)</f>
        <v/>
      </c>
      <c r="F77" s="10">
        <f>IF($E77="","",IF($E77&lt;=داشبورد!$C$5,"سالم",IF($E77&lt;=داشبورد!$C$6,"هشدار","بحرانی")))</f>
        <v/>
      </c>
      <c r="G77" s="8" t="n"/>
      <c r="H77" s="11">
        <f>IF(OR($A77="",$G77=""),"",$G77*$D77)</f>
        <v/>
      </c>
    </row>
    <row r="78">
      <c r="A78" s="7" t="n"/>
      <c r="B78" s="11">
        <f>IF($A78="","",SUMIFS(رسپی!$F$4:$F$403,رسپی!$A$4:$A$403,$A78))</f>
        <v/>
      </c>
      <c r="C78" s="7" t="n"/>
      <c r="D78" s="11">
        <f>IF($A78="","",$C78-$B78)</f>
        <v/>
      </c>
      <c r="E78" s="12">
        <f>IF(OR($A78="",$C78=0,$C78=""),"",$B78/$C78)</f>
        <v/>
      </c>
      <c r="F78" s="10">
        <f>IF($E78="","",IF($E78&lt;=داشبورد!$C$5,"سالم",IF($E78&lt;=داشبورد!$C$6,"هشدار","بحرانی")))</f>
        <v/>
      </c>
      <c r="G78" s="8" t="n"/>
      <c r="H78" s="11">
        <f>IF(OR($A78="",$G78=""),"",$G78*$D78)</f>
        <v/>
      </c>
    </row>
    <row r="79">
      <c r="A79" s="7" t="n"/>
      <c r="B79" s="11">
        <f>IF($A79="","",SUMIFS(رسپی!$F$4:$F$403,رسپی!$A$4:$A$403,$A79))</f>
        <v/>
      </c>
      <c r="C79" s="7" t="n"/>
      <c r="D79" s="11">
        <f>IF($A79="","",$C79-$B79)</f>
        <v/>
      </c>
      <c r="E79" s="12">
        <f>IF(OR($A79="",$C79=0,$C79=""),"",$B79/$C79)</f>
        <v/>
      </c>
      <c r="F79" s="10">
        <f>IF($E79="","",IF($E79&lt;=داشبورد!$C$5,"سالم",IF($E79&lt;=داشبورد!$C$6,"هشدار","بحرانی")))</f>
        <v/>
      </c>
      <c r="G79" s="8" t="n"/>
      <c r="H79" s="11">
        <f>IF(OR($A79="",$G79=""),"",$G79*$D79)</f>
        <v/>
      </c>
    </row>
    <row r="80">
      <c r="A80" s="7" t="n"/>
      <c r="B80" s="11">
        <f>IF($A80="","",SUMIFS(رسپی!$F$4:$F$403,رسپی!$A$4:$A$403,$A80))</f>
        <v/>
      </c>
      <c r="C80" s="7" t="n"/>
      <c r="D80" s="11">
        <f>IF($A80="","",$C80-$B80)</f>
        <v/>
      </c>
      <c r="E80" s="12">
        <f>IF(OR($A80="",$C80=0,$C80=""),"",$B80/$C80)</f>
        <v/>
      </c>
      <c r="F80" s="10">
        <f>IF($E80="","",IF($E80&lt;=داشبورد!$C$5,"سالم",IF($E80&lt;=داشبورد!$C$6,"هشدار","بحرانی")))</f>
        <v/>
      </c>
      <c r="G80" s="8" t="n"/>
      <c r="H80" s="11">
        <f>IF(OR($A80="",$G80=""),"",$G80*$D80)</f>
        <v/>
      </c>
    </row>
    <row r="81">
      <c r="A81" s="7" t="n"/>
      <c r="B81" s="11">
        <f>IF($A81="","",SUMIFS(رسپی!$F$4:$F$403,رسپی!$A$4:$A$403,$A81))</f>
        <v/>
      </c>
      <c r="C81" s="7" t="n"/>
      <c r="D81" s="11">
        <f>IF($A81="","",$C81-$B81)</f>
        <v/>
      </c>
      <c r="E81" s="12">
        <f>IF(OR($A81="",$C81=0,$C81=""),"",$B81/$C81)</f>
        <v/>
      </c>
      <c r="F81" s="10">
        <f>IF($E81="","",IF($E81&lt;=داشبورد!$C$5,"سالم",IF($E81&lt;=داشبورد!$C$6,"هشدار","بحرانی")))</f>
        <v/>
      </c>
      <c r="G81" s="8" t="n"/>
      <c r="H81" s="11">
        <f>IF(OR($A81="",$G81=""),"",$G81*$D81)</f>
        <v/>
      </c>
    </row>
    <row r="82">
      <c r="A82" s="7" t="n"/>
      <c r="B82" s="11">
        <f>IF($A82="","",SUMIFS(رسپی!$F$4:$F$403,رسپی!$A$4:$A$403,$A82))</f>
        <v/>
      </c>
      <c r="C82" s="7" t="n"/>
      <c r="D82" s="11">
        <f>IF($A82="","",$C82-$B82)</f>
        <v/>
      </c>
      <c r="E82" s="12">
        <f>IF(OR($A82="",$C82=0,$C82=""),"",$B82/$C82)</f>
        <v/>
      </c>
      <c r="F82" s="10">
        <f>IF($E82="","",IF($E82&lt;=داشبورد!$C$5,"سالم",IF($E82&lt;=داشبورد!$C$6,"هشدار","بحرانی")))</f>
        <v/>
      </c>
      <c r="G82" s="8" t="n"/>
      <c r="H82" s="11">
        <f>IF(OR($A82="",$G82=""),"",$G82*$D82)</f>
        <v/>
      </c>
    </row>
    <row r="83">
      <c r="A83" s="7" t="n"/>
      <c r="B83" s="11">
        <f>IF($A83="","",SUMIFS(رسپی!$F$4:$F$403,رسپی!$A$4:$A$403,$A83))</f>
        <v/>
      </c>
      <c r="C83" s="7" t="n"/>
      <c r="D83" s="11">
        <f>IF($A83="","",$C83-$B83)</f>
        <v/>
      </c>
      <c r="E83" s="12">
        <f>IF(OR($A83="",$C83=0,$C83=""),"",$B83/$C83)</f>
        <v/>
      </c>
      <c r="F83" s="10">
        <f>IF($E83="","",IF($E83&lt;=داشبورد!$C$5,"سالم",IF($E83&lt;=داشبورد!$C$6,"هشدار","بحرانی")))</f>
        <v/>
      </c>
      <c r="G83" s="8" t="n"/>
      <c r="H83" s="11">
        <f>IF(OR($A83="",$G83=""),"",$G83*$D83)</f>
        <v/>
      </c>
    </row>
    <row r="85">
      <c r="A85" s="9" t="inlineStr">
        <is>
          <t>بهای تمام‌شده از شیت «رسپی» جمع می‌شود — دستی ننویسید.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26"/>
  <sheetViews>
    <sheetView showGridLines="0" rightToLeft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18" customWidth="1" min="3" max="3"/>
    <col width="18" customWidth="1" min="4" max="4"/>
    <col width="20" customWidth="1" min="5" max="5"/>
    <col width="18" customWidth="1" min="6" max="6"/>
    <col width="20" customWidth="1" min="7" max="7"/>
    <col width="18" customWidth="1" min="8" max="8"/>
    <col width="18" customWidth="1" min="9" max="9"/>
  </cols>
  <sheetData>
    <row r="1">
      <c r="A1" s="3" t="inlineStr">
        <is>
          <t>مغایرت مصرف واقعی با رسپی (پایان هر دوره)</t>
        </is>
      </c>
    </row>
    <row r="3" ht="30" customHeight="1">
      <c r="A3" s="6" t="inlineStr">
        <is>
          <t>ماده اولیه</t>
        </is>
      </c>
      <c r="B3" s="6" t="inlineStr">
        <is>
          <t>واحد</t>
        </is>
      </c>
      <c r="C3" s="6" t="inlineStr">
        <is>
          <t>موجودی اول دوره</t>
        </is>
      </c>
      <c r="D3" s="6" t="inlineStr">
        <is>
          <t>خرید طی دوره</t>
        </is>
      </c>
      <c r="E3" s="6" t="inlineStr">
        <is>
          <t>شمارش فیزیکی آخر دوره</t>
        </is>
      </c>
      <c r="F3" s="6" t="inlineStr">
        <is>
          <t>مصرف واقعی</t>
        </is>
      </c>
      <c r="G3" s="6" t="inlineStr">
        <is>
          <t>مصرف طبق رسپی</t>
        </is>
      </c>
      <c r="H3" s="6" t="inlineStr">
        <is>
          <t>مغایرت (واحد)</t>
        </is>
      </c>
      <c r="I3" s="6" t="inlineStr">
        <is>
          <t>ارزش مغایرت (ریال)</t>
        </is>
      </c>
    </row>
    <row r="4">
      <c r="A4" s="7" t="n"/>
      <c r="B4" s="10">
        <f>IF($A4="","",IFERROR(INDEX('مواد اولیه'!$B$4:$B$123,MATCH($A4,'مواد اولیه'!$A$4:$A$123,0)),"#نامشخص"))</f>
        <v/>
      </c>
      <c r="C4" s="7" t="n"/>
      <c r="D4" s="7" t="n"/>
      <c r="E4" s="7" t="n"/>
      <c r="F4" s="13">
        <f>IF($A4="","",$C4+$D4-$E4)</f>
        <v/>
      </c>
      <c r="G4" s="13">
        <f>IF($A4="","",SUMPRODUCT((رسپی!$B$4:$B$403=$A4)*رسپی!$C$4:$C$403*IFERROR(SUMIF('منو و قیمت‌گذاری'!$A$4:$A$83,رسپی!$A$4:$A$403,'منو و قیمت‌گذاری'!$G$4:$G$83),0)))</f>
        <v/>
      </c>
      <c r="H4" s="13">
        <f>IF($A4="","",$F4-$G4)</f>
        <v/>
      </c>
      <c r="I4" s="11">
        <f>IF($A4="","",IFERROR($H4*INDEX('مواد اولیه'!$C$4:$C$123,MATCH($A4,'مواد اولیه'!$A$4:$A$123,0)),0))</f>
        <v/>
      </c>
    </row>
    <row r="5">
      <c r="A5" s="7" t="n"/>
      <c r="B5" s="10">
        <f>IF($A5="","",IFERROR(INDEX('مواد اولیه'!$B$4:$B$123,MATCH($A5,'مواد اولیه'!$A$4:$A$123,0)),"#نامشخص"))</f>
        <v/>
      </c>
      <c r="C5" s="7" t="n"/>
      <c r="D5" s="7" t="n"/>
      <c r="E5" s="7" t="n"/>
      <c r="F5" s="13">
        <f>IF($A5="","",$C5+$D5-$E5)</f>
        <v/>
      </c>
      <c r="G5" s="13">
        <f>IF($A5="","",SUMPRODUCT((رسپی!$B$4:$B$403=$A5)*رسپی!$C$4:$C$403*IFERROR(SUMIF('منو و قیمت‌گذاری'!$A$4:$A$83,رسپی!$A$4:$A$403,'منو و قیمت‌گذاری'!$G$4:$G$83),0)))</f>
        <v/>
      </c>
      <c r="H5" s="13">
        <f>IF($A5="","",$F5-$G5)</f>
        <v/>
      </c>
      <c r="I5" s="11">
        <f>IF($A5="","",IFERROR($H5*INDEX('مواد اولیه'!$C$4:$C$123,MATCH($A5,'مواد اولیه'!$A$4:$A$123,0)),0))</f>
        <v/>
      </c>
    </row>
    <row r="6">
      <c r="A6" s="7" t="n"/>
      <c r="B6" s="10">
        <f>IF($A6="","",IFERROR(INDEX('مواد اولیه'!$B$4:$B$123,MATCH($A6,'مواد اولیه'!$A$4:$A$123,0)),"#نامشخص"))</f>
        <v/>
      </c>
      <c r="C6" s="7" t="n"/>
      <c r="D6" s="7" t="n"/>
      <c r="E6" s="7" t="n"/>
      <c r="F6" s="13">
        <f>IF($A6="","",$C6+$D6-$E6)</f>
        <v/>
      </c>
      <c r="G6" s="13">
        <f>IF($A6="","",SUMPRODUCT((رسپی!$B$4:$B$403=$A6)*رسپی!$C$4:$C$403*IFERROR(SUMIF('منو و قیمت‌گذاری'!$A$4:$A$83,رسپی!$A$4:$A$403,'منو و قیمت‌گذاری'!$G$4:$G$83),0)))</f>
        <v/>
      </c>
      <c r="H6" s="13">
        <f>IF($A6="","",$F6-$G6)</f>
        <v/>
      </c>
      <c r="I6" s="11">
        <f>IF($A6="","",IFERROR($H6*INDEX('مواد اولیه'!$C$4:$C$123,MATCH($A6,'مواد اولیه'!$A$4:$A$123,0)),0))</f>
        <v/>
      </c>
    </row>
    <row r="7">
      <c r="A7" s="7" t="n"/>
      <c r="B7" s="10">
        <f>IF($A7="","",IFERROR(INDEX('مواد اولیه'!$B$4:$B$123,MATCH($A7,'مواد اولیه'!$A$4:$A$123,0)),"#نامشخص"))</f>
        <v/>
      </c>
      <c r="C7" s="7" t="n"/>
      <c r="D7" s="7" t="n"/>
      <c r="E7" s="7" t="n"/>
      <c r="F7" s="13">
        <f>IF($A7="","",$C7+$D7-$E7)</f>
        <v/>
      </c>
      <c r="G7" s="13">
        <f>IF($A7="","",SUMPRODUCT((رسپی!$B$4:$B$403=$A7)*رسپی!$C$4:$C$403*IFERROR(SUMIF('منو و قیمت‌گذاری'!$A$4:$A$83,رسپی!$A$4:$A$403,'منو و قیمت‌گذاری'!$G$4:$G$83),0)))</f>
        <v/>
      </c>
      <c r="H7" s="13">
        <f>IF($A7="","",$F7-$G7)</f>
        <v/>
      </c>
      <c r="I7" s="11">
        <f>IF($A7="","",IFERROR($H7*INDEX('مواد اولیه'!$C$4:$C$123,MATCH($A7,'مواد اولیه'!$A$4:$A$123,0)),0))</f>
        <v/>
      </c>
    </row>
    <row r="8">
      <c r="A8" s="7" t="n"/>
      <c r="B8" s="10">
        <f>IF($A8="","",IFERROR(INDEX('مواد اولیه'!$B$4:$B$123,MATCH($A8,'مواد اولیه'!$A$4:$A$123,0)),"#نامشخص"))</f>
        <v/>
      </c>
      <c r="C8" s="7" t="n"/>
      <c r="D8" s="7" t="n"/>
      <c r="E8" s="7" t="n"/>
      <c r="F8" s="13">
        <f>IF($A8="","",$C8+$D8-$E8)</f>
        <v/>
      </c>
      <c r="G8" s="13">
        <f>IF($A8="","",SUMPRODUCT((رسپی!$B$4:$B$403=$A8)*رسپی!$C$4:$C$403*IFERROR(SUMIF('منو و قیمت‌گذاری'!$A$4:$A$83,رسپی!$A$4:$A$403,'منو و قیمت‌گذاری'!$G$4:$G$83),0)))</f>
        <v/>
      </c>
      <c r="H8" s="13">
        <f>IF($A8="","",$F8-$G8)</f>
        <v/>
      </c>
      <c r="I8" s="11">
        <f>IF($A8="","",IFERROR($H8*INDEX('مواد اولیه'!$C$4:$C$123,MATCH($A8,'مواد اولیه'!$A$4:$A$123,0)),0))</f>
        <v/>
      </c>
    </row>
    <row r="9">
      <c r="A9" s="7" t="n"/>
      <c r="B9" s="10">
        <f>IF($A9="","",IFERROR(INDEX('مواد اولیه'!$B$4:$B$123,MATCH($A9,'مواد اولیه'!$A$4:$A$123,0)),"#نامشخص"))</f>
        <v/>
      </c>
      <c r="C9" s="7" t="n"/>
      <c r="D9" s="7" t="n"/>
      <c r="E9" s="7" t="n"/>
      <c r="F9" s="13">
        <f>IF($A9="","",$C9+$D9-$E9)</f>
        <v/>
      </c>
      <c r="G9" s="13">
        <f>IF($A9="","",SUMPRODUCT((رسپی!$B$4:$B$403=$A9)*رسپی!$C$4:$C$403*IFERROR(SUMIF('منو و قیمت‌گذاری'!$A$4:$A$83,رسپی!$A$4:$A$403,'منو و قیمت‌گذاری'!$G$4:$G$83),0)))</f>
        <v/>
      </c>
      <c r="H9" s="13">
        <f>IF($A9="","",$F9-$G9)</f>
        <v/>
      </c>
      <c r="I9" s="11">
        <f>IF($A9="","",IFERROR($H9*INDEX('مواد اولیه'!$C$4:$C$123,MATCH($A9,'مواد اولیه'!$A$4:$A$123,0)),0))</f>
        <v/>
      </c>
    </row>
    <row r="10">
      <c r="A10" s="7" t="n"/>
      <c r="B10" s="10">
        <f>IF($A10="","",IFERROR(INDEX('مواد اولیه'!$B$4:$B$123,MATCH($A10,'مواد اولیه'!$A$4:$A$123,0)),"#نامشخص"))</f>
        <v/>
      </c>
      <c r="C10" s="7" t="n"/>
      <c r="D10" s="7" t="n"/>
      <c r="E10" s="7" t="n"/>
      <c r="F10" s="13">
        <f>IF($A10="","",$C10+$D10-$E10)</f>
        <v/>
      </c>
      <c r="G10" s="13">
        <f>IF($A10="","",SUMPRODUCT((رسپی!$B$4:$B$403=$A10)*رسپی!$C$4:$C$403*IFERROR(SUMIF('منو و قیمت‌گذاری'!$A$4:$A$83,رسپی!$A$4:$A$403,'منو و قیمت‌گذاری'!$G$4:$G$83),0)))</f>
        <v/>
      </c>
      <c r="H10" s="13">
        <f>IF($A10="","",$F10-$G10)</f>
        <v/>
      </c>
      <c r="I10" s="11">
        <f>IF($A10="","",IFERROR($H10*INDEX('مواد اولیه'!$C$4:$C$123,MATCH($A10,'مواد اولیه'!$A$4:$A$123,0)),0))</f>
        <v/>
      </c>
    </row>
    <row r="11">
      <c r="A11" s="7" t="n"/>
      <c r="B11" s="10">
        <f>IF($A11="","",IFERROR(INDEX('مواد اولیه'!$B$4:$B$123,MATCH($A11,'مواد اولیه'!$A$4:$A$123,0)),"#نامشخص"))</f>
        <v/>
      </c>
      <c r="C11" s="7" t="n"/>
      <c r="D11" s="7" t="n"/>
      <c r="E11" s="7" t="n"/>
      <c r="F11" s="13">
        <f>IF($A11="","",$C11+$D11-$E11)</f>
        <v/>
      </c>
      <c r="G11" s="13">
        <f>IF($A11="","",SUMPRODUCT((رسپی!$B$4:$B$403=$A11)*رسپی!$C$4:$C$403*IFERROR(SUMIF('منو و قیمت‌گذاری'!$A$4:$A$83,رسپی!$A$4:$A$403,'منو و قیمت‌گذاری'!$G$4:$G$83),0)))</f>
        <v/>
      </c>
      <c r="H11" s="13">
        <f>IF($A11="","",$F11-$G11)</f>
        <v/>
      </c>
      <c r="I11" s="11">
        <f>IF($A11="","",IFERROR($H11*INDEX('مواد اولیه'!$C$4:$C$123,MATCH($A11,'مواد اولیه'!$A$4:$A$123,0)),0))</f>
        <v/>
      </c>
    </row>
    <row r="12">
      <c r="A12" s="7" t="n"/>
      <c r="B12" s="10">
        <f>IF($A12="","",IFERROR(INDEX('مواد اولیه'!$B$4:$B$123,MATCH($A12,'مواد اولیه'!$A$4:$A$123,0)),"#نامشخص"))</f>
        <v/>
      </c>
      <c r="C12" s="7" t="n"/>
      <c r="D12" s="7" t="n"/>
      <c r="E12" s="7" t="n"/>
      <c r="F12" s="13">
        <f>IF($A12="","",$C12+$D12-$E12)</f>
        <v/>
      </c>
      <c r="G12" s="13">
        <f>IF($A12="","",SUMPRODUCT((رسپی!$B$4:$B$403=$A12)*رسپی!$C$4:$C$403*IFERROR(SUMIF('منو و قیمت‌گذاری'!$A$4:$A$83,رسپی!$A$4:$A$403,'منو و قیمت‌گذاری'!$G$4:$G$83),0)))</f>
        <v/>
      </c>
      <c r="H12" s="13">
        <f>IF($A12="","",$F12-$G12)</f>
        <v/>
      </c>
      <c r="I12" s="11">
        <f>IF($A12="","",IFERROR($H12*INDEX('مواد اولیه'!$C$4:$C$123,MATCH($A12,'مواد اولیه'!$A$4:$A$123,0)),0))</f>
        <v/>
      </c>
    </row>
    <row r="13">
      <c r="A13" s="7" t="n"/>
      <c r="B13" s="10">
        <f>IF($A13="","",IFERROR(INDEX('مواد اولیه'!$B$4:$B$123,MATCH($A13,'مواد اولیه'!$A$4:$A$123,0)),"#نامشخص"))</f>
        <v/>
      </c>
      <c r="C13" s="7" t="n"/>
      <c r="D13" s="7" t="n"/>
      <c r="E13" s="7" t="n"/>
      <c r="F13" s="13">
        <f>IF($A13="","",$C13+$D13-$E13)</f>
        <v/>
      </c>
      <c r="G13" s="13">
        <f>IF($A13="","",SUMPRODUCT((رسپی!$B$4:$B$403=$A13)*رسپی!$C$4:$C$403*IFERROR(SUMIF('منو و قیمت‌گذاری'!$A$4:$A$83,رسپی!$A$4:$A$403,'منو و قیمت‌گذاری'!$G$4:$G$83),0)))</f>
        <v/>
      </c>
      <c r="H13" s="13">
        <f>IF($A13="","",$F13-$G13)</f>
        <v/>
      </c>
      <c r="I13" s="11">
        <f>IF($A13="","",IFERROR($H13*INDEX('مواد اولیه'!$C$4:$C$123,MATCH($A13,'مواد اولیه'!$A$4:$A$123,0)),0))</f>
        <v/>
      </c>
    </row>
    <row r="14">
      <c r="A14" s="7" t="n"/>
      <c r="B14" s="10">
        <f>IF($A14="","",IFERROR(INDEX('مواد اولیه'!$B$4:$B$123,MATCH($A14,'مواد اولیه'!$A$4:$A$123,0)),"#نامشخص"))</f>
        <v/>
      </c>
      <c r="C14" s="7" t="n"/>
      <c r="D14" s="7" t="n"/>
      <c r="E14" s="7" t="n"/>
      <c r="F14" s="13">
        <f>IF($A14="","",$C14+$D14-$E14)</f>
        <v/>
      </c>
      <c r="G14" s="13">
        <f>IF($A14="","",SUMPRODUCT((رسپی!$B$4:$B$403=$A14)*رسپی!$C$4:$C$403*IFERROR(SUMIF('منو و قیمت‌گذاری'!$A$4:$A$83,رسپی!$A$4:$A$403,'منو و قیمت‌گذاری'!$G$4:$G$83),0)))</f>
        <v/>
      </c>
      <c r="H14" s="13">
        <f>IF($A14="","",$F14-$G14)</f>
        <v/>
      </c>
      <c r="I14" s="11">
        <f>IF($A14="","",IFERROR($H14*INDEX('مواد اولیه'!$C$4:$C$123,MATCH($A14,'مواد اولیه'!$A$4:$A$123,0)),0))</f>
        <v/>
      </c>
    </row>
    <row r="15">
      <c r="A15" s="7" t="n"/>
      <c r="B15" s="10">
        <f>IF($A15="","",IFERROR(INDEX('مواد اولیه'!$B$4:$B$123,MATCH($A15,'مواد اولیه'!$A$4:$A$123,0)),"#نامشخص"))</f>
        <v/>
      </c>
      <c r="C15" s="7" t="n"/>
      <c r="D15" s="7" t="n"/>
      <c r="E15" s="7" t="n"/>
      <c r="F15" s="13">
        <f>IF($A15="","",$C15+$D15-$E15)</f>
        <v/>
      </c>
      <c r="G15" s="13">
        <f>IF($A15="","",SUMPRODUCT((رسپی!$B$4:$B$403=$A15)*رسپی!$C$4:$C$403*IFERROR(SUMIF('منو و قیمت‌گذاری'!$A$4:$A$83,رسپی!$A$4:$A$403,'منو و قیمت‌گذاری'!$G$4:$G$83),0)))</f>
        <v/>
      </c>
      <c r="H15" s="13">
        <f>IF($A15="","",$F15-$G15)</f>
        <v/>
      </c>
      <c r="I15" s="11">
        <f>IF($A15="","",IFERROR($H15*INDEX('مواد اولیه'!$C$4:$C$123,MATCH($A15,'مواد اولیه'!$A$4:$A$123,0)),0))</f>
        <v/>
      </c>
    </row>
    <row r="16">
      <c r="A16" s="7" t="n"/>
      <c r="B16" s="10">
        <f>IF($A16="","",IFERROR(INDEX('مواد اولیه'!$B$4:$B$123,MATCH($A16,'مواد اولیه'!$A$4:$A$123,0)),"#نامشخص"))</f>
        <v/>
      </c>
      <c r="C16" s="7" t="n"/>
      <c r="D16" s="7" t="n"/>
      <c r="E16" s="7" t="n"/>
      <c r="F16" s="13">
        <f>IF($A16="","",$C16+$D16-$E16)</f>
        <v/>
      </c>
      <c r="G16" s="13">
        <f>IF($A16="","",SUMPRODUCT((رسپی!$B$4:$B$403=$A16)*رسپی!$C$4:$C$403*IFERROR(SUMIF('منو و قیمت‌گذاری'!$A$4:$A$83,رسپی!$A$4:$A$403,'منو و قیمت‌گذاری'!$G$4:$G$83),0)))</f>
        <v/>
      </c>
      <c r="H16" s="13">
        <f>IF($A16="","",$F16-$G16)</f>
        <v/>
      </c>
      <c r="I16" s="11">
        <f>IF($A16="","",IFERROR($H16*INDEX('مواد اولیه'!$C$4:$C$123,MATCH($A16,'مواد اولیه'!$A$4:$A$123,0)),0))</f>
        <v/>
      </c>
    </row>
    <row r="17">
      <c r="A17" s="7" t="n"/>
      <c r="B17" s="10">
        <f>IF($A17="","",IFERROR(INDEX('مواد اولیه'!$B$4:$B$123,MATCH($A17,'مواد اولیه'!$A$4:$A$123,0)),"#نامشخص"))</f>
        <v/>
      </c>
      <c r="C17" s="7" t="n"/>
      <c r="D17" s="7" t="n"/>
      <c r="E17" s="7" t="n"/>
      <c r="F17" s="13">
        <f>IF($A17="","",$C17+$D17-$E17)</f>
        <v/>
      </c>
      <c r="G17" s="13">
        <f>IF($A17="","",SUMPRODUCT((رسپی!$B$4:$B$403=$A17)*رسپی!$C$4:$C$403*IFERROR(SUMIF('منو و قیمت‌گذاری'!$A$4:$A$83,رسپی!$A$4:$A$403,'منو و قیمت‌گذاری'!$G$4:$G$83),0)))</f>
        <v/>
      </c>
      <c r="H17" s="13">
        <f>IF($A17="","",$F17-$G17)</f>
        <v/>
      </c>
      <c r="I17" s="11">
        <f>IF($A17="","",IFERROR($H17*INDEX('مواد اولیه'!$C$4:$C$123,MATCH($A17,'مواد اولیه'!$A$4:$A$123,0)),0))</f>
        <v/>
      </c>
    </row>
    <row r="18">
      <c r="A18" s="7" t="n"/>
      <c r="B18" s="10">
        <f>IF($A18="","",IFERROR(INDEX('مواد اولیه'!$B$4:$B$123,MATCH($A18,'مواد اولیه'!$A$4:$A$123,0)),"#نامشخص"))</f>
        <v/>
      </c>
      <c r="C18" s="7" t="n"/>
      <c r="D18" s="7" t="n"/>
      <c r="E18" s="7" t="n"/>
      <c r="F18" s="13">
        <f>IF($A18="","",$C18+$D18-$E18)</f>
        <v/>
      </c>
      <c r="G18" s="13">
        <f>IF($A18="","",SUMPRODUCT((رسپی!$B$4:$B$403=$A18)*رسپی!$C$4:$C$403*IFERROR(SUMIF('منو و قیمت‌گذاری'!$A$4:$A$83,رسپی!$A$4:$A$403,'منو و قیمت‌گذاری'!$G$4:$G$83),0)))</f>
        <v/>
      </c>
      <c r="H18" s="13">
        <f>IF($A18="","",$F18-$G18)</f>
        <v/>
      </c>
      <c r="I18" s="11">
        <f>IF($A18="","",IFERROR($H18*INDEX('مواد اولیه'!$C$4:$C$123,MATCH($A18,'مواد اولیه'!$A$4:$A$123,0)),0))</f>
        <v/>
      </c>
    </row>
    <row r="19">
      <c r="A19" s="7" t="n"/>
      <c r="B19" s="10">
        <f>IF($A19="","",IFERROR(INDEX('مواد اولیه'!$B$4:$B$123,MATCH($A19,'مواد اولیه'!$A$4:$A$123,0)),"#نامشخص"))</f>
        <v/>
      </c>
      <c r="C19" s="7" t="n"/>
      <c r="D19" s="7" t="n"/>
      <c r="E19" s="7" t="n"/>
      <c r="F19" s="13">
        <f>IF($A19="","",$C19+$D19-$E19)</f>
        <v/>
      </c>
      <c r="G19" s="13">
        <f>IF($A19="","",SUMPRODUCT((رسپی!$B$4:$B$403=$A19)*رسپی!$C$4:$C$403*IFERROR(SUMIF('منو و قیمت‌گذاری'!$A$4:$A$83,رسپی!$A$4:$A$403,'منو و قیمت‌گذاری'!$G$4:$G$83),0)))</f>
        <v/>
      </c>
      <c r="H19" s="13">
        <f>IF($A19="","",$F19-$G19)</f>
        <v/>
      </c>
      <c r="I19" s="11">
        <f>IF($A19="","",IFERROR($H19*INDEX('مواد اولیه'!$C$4:$C$123,MATCH($A19,'مواد اولیه'!$A$4:$A$123,0)),0))</f>
        <v/>
      </c>
    </row>
    <row r="20">
      <c r="A20" s="7" t="n"/>
      <c r="B20" s="10">
        <f>IF($A20="","",IFERROR(INDEX('مواد اولیه'!$B$4:$B$123,MATCH($A20,'مواد اولیه'!$A$4:$A$123,0)),"#نامشخص"))</f>
        <v/>
      </c>
      <c r="C20" s="7" t="n"/>
      <c r="D20" s="7" t="n"/>
      <c r="E20" s="7" t="n"/>
      <c r="F20" s="13">
        <f>IF($A20="","",$C20+$D20-$E20)</f>
        <v/>
      </c>
      <c r="G20" s="13">
        <f>IF($A20="","",SUMPRODUCT((رسپی!$B$4:$B$403=$A20)*رسپی!$C$4:$C$403*IFERROR(SUMIF('منو و قیمت‌گذاری'!$A$4:$A$83,رسپی!$A$4:$A$403,'منو و قیمت‌گذاری'!$G$4:$G$83),0)))</f>
        <v/>
      </c>
      <c r="H20" s="13">
        <f>IF($A20="","",$F20-$G20)</f>
        <v/>
      </c>
      <c r="I20" s="11">
        <f>IF($A20="","",IFERROR($H20*INDEX('مواد اولیه'!$C$4:$C$123,MATCH($A20,'مواد اولیه'!$A$4:$A$123,0)),0))</f>
        <v/>
      </c>
    </row>
    <row r="21">
      <c r="A21" s="7" t="n"/>
      <c r="B21" s="10">
        <f>IF($A21="","",IFERROR(INDEX('مواد اولیه'!$B$4:$B$123,MATCH($A21,'مواد اولیه'!$A$4:$A$123,0)),"#نامشخص"))</f>
        <v/>
      </c>
      <c r="C21" s="7" t="n"/>
      <c r="D21" s="7" t="n"/>
      <c r="E21" s="7" t="n"/>
      <c r="F21" s="13">
        <f>IF($A21="","",$C21+$D21-$E21)</f>
        <v/>
      </c>
      <c r="G21" s="13">
        <f>IF($A21="","",SUMPRODUCT((رسپی!$B$4:$B$403=$A21)*رسپی!$C$4:$C$403*IFERROR(SUMIF('منو و قیمت‌گذاری'!$A$4:$A$83,رسپی!$A$4:$A$403,'منو و قیمت‌گذاری'!$G$4:$G$83),0)))</f>
        <v/>
      </c>
      <c r="H21" s="13">
        <f>IF($A21="","",$F21-$G21)</f>
        <v/>
      </c>
      <c r="I21" s="11">
        <f>IF($A21="","",IFERROR($H21*INDEX('مواد اولیه'!$C$4:$C$123,MATCH($A21,'مواد اولیه'!$A$4:$A$123,0)),0))</f>
        <v/>
      </c>
    </row>
    <row r="22">
      <c r="A22" s="7" t="n"/>
      <c r="B22" s="10">
        <f>IF($A22="","",IFERROR(INDEX('مواد اولیه'!$B$4:$B$123,MATCH($A22,'مواد اولیه'!$A$4:$A$123,0)),"#نامشخص"))</f>
        <v/>
      </c>
      <c r="C22" s="7" t="n"/>
      <c r="D22" s="7" t="n"/>
      <c r="E22" s="7" t="n"/>
      <c r="F22" s="13">
        <f>IF($A22="","",$C22+$D22-$E22)</f>
        <v/>
      </c>
      <c r="G22" s="13">
        <f>IF($A22="","",SUMPRODUCT((رسپی!$B$4:$B$403=$A22)*رسپی!$C$4:$C$403*IFERROR(SUMIF('منو و قیمت‌گذاری'!$A$4:$A$83,رسپی!$A$4:$A$403,'منو و قیمت‌گذاری'!$G$4:$G$83),0)))</f>
        <v/>
      </c>
      <c r="H22" s="13">
        <f>IF($A22="","",$F22-$G22)</f>
        <v/>
      </c>
      <c r="I22" s="11">
        <f>IF($A22="","",IFERROR($H22*INDEX('مواد اولیه'!$C$4:$C$123,MATCH($A22,'مواد اولیه'!$A$4:$A$123,0)),0))</f>
        <v/>
      </c>
    </row>
    <row r="23">
      <c r="A23" s="7" t="n"/>
      <c r="B23" s="10">
        <f>IF($A23="","",IFERROR(INDEX('مواد اولیه'!$B$4:$B$123,MATCH($A23,'مواد اولیه'!$A$4:$A$123,0)),"#نامشخص"))</f>
        <v/>
      </c>
      <c r="C23" s="7" t="n"/>
      <c r="D23" s="7" t="n"/>
      <c r="E23" s="7" t="n"/>
      <c r="F23" s="13">
        <f>IF($A23="","",$C23+$D23-$E23)</f>
        <v/>
      </c>
      <c r="G23" s="13">
        <f>IF($A23="","",SUMPRODUCT((رسپی!$B$4:$B$403=$A23)*رسپی!$C$4:$C$403*IFERROR(SUMIF('منو و قیمت‌گذاری'!$A$4:$A$83,رسپی!$A$4:$A$403,'منو و قیمت‌گذاری'!$G$4:$G$83),0)))</f>
        <v/>
      </c>
      <c r="H23" s="13">
        <f>IF($A23="","",$F23-$G23)</f>
        <v/>
      </c>
      <c r="I23" s="11">
        <f>IF($A23="","",IFERROR($H23*INDEX('مواد اولیه'!$C$4:$C$123,MATCH($A23,'مواد اولیه'!$A$4:$A$123,0)),0))</f>
        <v/>
      </c>
    </row>
    <row r="24">
      <c r="A24" s="7" t="n"/>
      <c r="B24" s="10">
        <f>IF($A24="","",IFERROR(INDEX('مواد اولیه'!$B$4:$B$123,MATCH($A24,'مواد اولیه'!$A$4:$A$123,0)),"#نامشخص"))</f>
        <v/>
      </c>
      <c r="C24" s="7" t="n"/>
      <c r="D24" s="7" t="n"/>
      <c r="E24" s="7" t="n"/>
      <c r="F24" s="13">
        <f>IF($A24="","",$C24+$D24-$E24)</f>
        <v/>
      </c>
      <c r="G24" s="13">
        <f>IF($A24="","",SUMPRODUCT((رسپی!$B$4:$B$403=$A24)*رسپی!$C$4:$C$403*IFERROR(SUMIF('منو و قیمت‌گذاری'!$A$4:$A$83,رسپی!$A$4:$A$403,'منو و قیمت‌گذاری'!$G$4:$G$83),0)))</f>
        <v/>
      </c>
      <c r="H24" s="13">
        <f>IF($A24="","",$F24-$G24)</f>
        <v/>
      </c>
      <c r="I24" s="11">
        <f>IF($A24="","",IFERROR($H24*INDEX('مواد اولیه'!$C$4:$C$123,MATCH($A24,'مواد اولیه'!$A$4:$A$123,0)),0))</f>
        <v/>
      </c>
    </row>
    <row r="25">
      <c r="A25" s="7" t="n"/>
      <c r="B25" s="10">
        <f>IF($A25="","",IFERROR(INDEX('مواد اولیه'!$B$4:$B$123,MATCH($A25,'مواد اولیه'!$A$4:$A$123,0)),"#نامشخص"))</f>
        <v/>
      </c>
      <c r="C25" s="7" t="n"/>
      <c r="D25" s="7" t="n"/>
      <c r="E25" s="7" t="n"/>
      <c r="F25" s="13">
        <f>IF($A25="","",$C25+$D25-$E25)</f>
        <v/>
      </c>
      <c r="G25" s="13">
        <f>IF($A25="","",SUMPRODUCT((رسپی!$B$4:$B$403=$A25)*رسپی!$C$4:$C$403*IFERROR(SUMIF('منو و قیمت‌گذاری'!$A$4:$A$83,رسپی!$A$4:$A$403,'منو و قیمت‌گذاری'!$G$4:$G$83),0)))</f>
        <v/>
      </c>
      <c r="H25" s="13">
        <f>IF($A25="","",$F25-$G25)</f>
        <v/>
      </c>
      <c r="I25" s="11">
        <f>IF($A25="","",IFERROR($H25*INDEX('مواد اولیه'!$C$4:$C$123,MATCH($A25,'مواد اولیه'!$A$4:$A$123,0)),0))</f>
        <v/>
      </c>
    </row>
    <row r="26">
      <c r="A26" s="7" t="n"/>
      <c r="B26" s="10">
        <f>IF($A26="","",IFERROR(INDEX('مواد اولیه'!$B$4:$B$123,MATCH($A26,'مواد اولیه'!$A$4:$A$123,0)),"#نامشخص"))</f>
        <v/>
      </c>
      <c r="C26" s="7" t="n"/>
      <c r="D26" s="7" t="n"/>
      <c r="E26" s="7" t="n"/>
      <c r="F26" s="13">
        <f>IF($A26="","",$C26+$D26-$E26)</f>
        <v/>
      </c>
      <c r="G26" s="13">
        <f>IF($A26="","",SUMPRODUCT((رسپی!$B$4:$B$403=$A26)*رسپی!$C$4:$C$403*IFERROR(SUMIF('منو و قیمت‌گذاری'!$A$4:$A$83,رسپی!$A$4:$A$403,'منو و قیمت‌گذاری'!$G$4:$G$83),0)))</f>
        <v/>
      </c>
      <c r="H26" s="13">
        <f>IF($A26="","",$F26-$G26)</f>
        <v/>
      </c>
      <c r="I26" s="11">
        <f>IF($A26="","",IFERROR($H26*INDEX('مواد اولیه'!$C$4:$C$123,MATCH($A26,'مواد اولیه'!$A$4:$A$123,0)),0))</f>
        <v/>
      </c>
    </row>
    <row r="27">
      <c r="A27" s="7" t="n"/>
      <c r="B27" s="10">
        <f>IF($A27="","",IFERROR(INDEX('مواد اولیه'!$B$4:$B$123,MATCH($A27,'مواد اولیه'!$A$4:$A$123,0)),"#نامشخص"))</f>
        <v/>
      </c>
      <c r="C27" s="7" t="n"/>
      <c r="D27" s="7" t="n"/>
      <c r="E27" s="7" t="n"/>
      <c r="F27" s="13">
        <f>IF($A27="","",$C27+$D27-$E27)</f>
        <v/>
      </c>
      <c r="G27" s="13">
        <f>IF($A27="","",SUMPRODUCT((رسپی!$B$4:$B$403=$A27)*رسپی!$C$4:$C$403*IFERROR(SUMIF('منو و قیمت‌گذاری'!$A$4:$A$83,رسپی!$A$4:$A$403,'منو و قیمت‌گذاری'!$G$4:$G$83),0)))</f>
        <v/>
      </c>
      <c r="H27" s="13">
        <f>IF($A27="","",$F27-$G27)</f>
        <v/>
      </c>
      <c r="I27" s="11">
        <f>IF($A27="","",IFERROR($H27*INDEX('مواد اولیه'!$C$4:$C$123,MATCH($A27,'مواد اولیه'!$A$4:$A$123,0)),0))</f>
        <v/>
      </c>
    </row>
    <row r="28">
      <c r="A28" s="7" t="n"/>
      <c r="B28" s="10">
        <f>IF($A28="","",IFERROR(INDEX('مواد اولیه'!$B$4:$B$123,MATCH($A28,'مواد اولیه'!$A$4:$A$123,0)),"#نامشخص"))</f>
        <v/>
      </c>
      <c r="C28" s="7" t="n"/>
      <c r="D28" s="7" t="n"/>
      <c r="E28" s="7" t="n"/>
      <c r="F28" s="13">
        <f>IF($A28="","",$C28+$D28-$E28)</f>
        <v/>
      </c>
      <c r="G28" s="13">
        <f>IF($A28="","",SUMPRODUCT((رسپی!$B$4:$B$403=$A28)*رسپی!$C$4:$C$403*IFERROR(SUMIF('منو و قیمت‌گذاری'!$A$4:$A$83,رسپی!$A$4:$A$403,'منو و قیمت‌گذاری'!$G$4:$G$83),0)))</f>
        <v/>
      </c>
      <c r="H28" s="13">
        <f>IF($A28="","",$F28-$G28)</f>
        <v/>
      </c>
      <c r="I28" s="11">
        <f>IF($A28="","",IFERROR($H28*INDEX('مواد اولیه'!$C$4:$C$123,MATCH($A28,'مواد اولیه'!$A$4:$A$123,0)),0))</f>
        <v/>
      </c>
    </row>
    <row r="29">
      <c r="A29" s="7" t="n"/>
      <c r="B29" s="10">
        <f>IF($A29="","",IFERROR(INDEX('مواد اولیه'!$B$4:$B$123,MATCH($A29,'مواد اولیه'!$A$4:$A$123,0)),"#نامشخص"))</f>
        <v/>
      </c>
      <c r="C29" s="7" t="n"/>
      <c r="D29" s="7" t="n"/>
      <c r="E29" s="7" t="n"/>
      <c r="F29" s="13">
        <f>IF($A29="","",$C29+$D29-$E29)</f>
        <v/>
      </c>
      <c r="G29" s="13">
        <f>IF($A29="","",SUMPRODUCT((رسپی!$B$4:$B$403=$A29)*رسپی!$C$4:$C$403*IFERROR(SUMIF('منو و قیمت‌گذاری'!$A$4:$A$83,رسپی!$A$4:$A$403,'منو و قیمت‌گذاری'!$G$4:$G$83),0)))</f>
        <v/>
      </c>
      <c r="H29" s="13">
        <f>IF($A29="","",$F29-$G29)</f>
        <v/>
      </c>
      <c r="I29" s="11">
        <f>IF($A29="","",IFERROR($H29*INDEX('مواد اولیه'!$C$4:$C$123,MATCH($A29,'مواد اولیه'!$A$4:$A$123,0)),0))</f>
        <v/>
      </c>
    </row>
    <row r="30">
      <c r="A30" s="7" t="n"/>
      <c r="B30" s="10">
        <f>IF($A30="","",IFERROR(INDEX('مواد اولیه'!$B$4:$B$123,MATCH($A30,'مواد اولیه'!$A$4:$A$123,0)),"#نامشخص"))</f>
        <v/>
      </c>
      <c r="C30" s="7" t="n"/>
      <c r="D30" s="7" t="n"/>
      <c r="E30" s="7" t="n"/>
      <c r="F30" s="13">
        <f>IF($A30="","",$C30+$D30-$E30)</f>
        <v/>
      </c>
      <c r="G30" s="13">
        <f>IF($A30="","",SUMPRODUCT((رسپی!$B$4:$B$403=$A30)*رسپی!$C$4:$C$403*IFERROR(SUMIF('منو و قیمت‌گذاری'!$A$4:$A$83,رسپی!$A$4:$A$403,'منو و قیمت‌گذاری'!$G$4:$G$83),0)))</f>
        <v/>
      </c>
      <c r="H30" s="13">
        <f>IF($A30="","",$F30-$G30)</f>
        <v/>
      </c>
      <c r="I30" s="11">
        <f>IF($A30="","",IFERROR($H30*INDEX('مواد اولیه'!$C$4:$C$123,MATCH($A30,'مواد اولیه'!$A$4:$A$123,0)),0))</f>
        <v/>
      </c>
    </row>
    <row r="31">
      <c r="A31" s="7" t="n"/>
      <c r="B31" s="10">
        <f>IF($A31="","",IFERROR(INDEX('مواد اولیه'!$B$4:$B$123,MATCH($A31,'مواد اولیه'!$A$4:$A$123,0)),"#نامشخص"))</f>
        <v/>
      </c>
      <c r="C31" s="7" t="n"/>
      <c r="D31" s="7" t="n"/>
      <c r="E31" s="7" t="n"/>
      <c r="F31" s="13">
        <f>IF($A31="","",$C31+$D31-$E31)</f>
        <v/>
      </c>
      <c r="G31" s="13">
        <f>IF($A31="","",SUMPRODUCT((رسپی!$B$4:$B$403=$A31)*رسپی!$C$4:$C$403*IFERROR(SUMIF('منو و قیمت‌گذاری'!$A$4:$A$83,رسپی!$A$4:$A$403,'منو و قیمت‌گذاری'!$G$4:$G$83),0)))</f>
        <v/>
      </c>
      <c r="H31" s="13">
        <f>IF($A31="","",$F31-$G31)</f>
        <v/>
      </c>
      <c r="I31" s="11">
        <f>IF($A31="","",IFERROR($H31*INDEX('مواد اولیه'!$C$4:$C$123,MATCH($A31,'مواد اولیه'!$A$4:$A$123,0)),0))</f>
        <v/>
      </c>
    </row>
    <row r="32">
      <c r="A32" s="7" t="n"/>
      <c r="B32" s="10">
        <f>IF($A32="","",IFERROR(INDEX('مواد اولیه'!$B$4:$B$123,MATCH($A32,'مواد اولیه'!$A$4:$A$123,0)),"#نامشخص"))</f>
        <v/>
      </c>
      <c r="C32" s="7" t="n"/>
      <c r="D32" s="7" t="n"/>
      <c r="E32" s="7" t="n"/>
      <c r="F32" s="13">
        <f>IF($A32="","",$C32+$D32-$E32)</f>
        <v/>
      </c>
      <c r="G32" s="13">
        <f>IF($A32="","",SUMPRODUCT((رسپی!$B$4:$B$403=$A32)*رسپی!$C$4:$C$403*IFERROR(SUMIF('منو و قیمت‌گذاری'!$A$4:$A$83,رسپی!$A$4:$A$403,'منو و قیمت‌گذاری'!$G$4:$G$83),0)))</f>
        <v/>
      </c>
      <c r="H32" s="13">
        <f>IF($A32="","",$F32-$G32)</f>
        <v/>
      </c>
      <c r="I32" s="11">
        <f>IF($A32="","",IFERROR($H32*INDEX('مواد اولیه'!$C$4:$C$123,MATCH($A32,'مواد اولیه'!$A$4:$A$123,0)),0))</f>
        <v/>
      </c>
    </row>
    <row r="33">
      <c r="A33" s="7" t="n"/>
      <c r="B33" s="10">
        <f>IF($A33="","",IFERROR(INDEX('مواد اولیه'!$B$4:$B$123,MATCH($A33,'مواد اولیه'!$A$4:$A$123,0)),"#نامشخص"))</f>
        <v/>
      </c>
      <c r="C33" s="7" t="n"/>
      <c r="D33" s="7" t="n"/>
      <c r="E33" s="7" t="n"/>
      <c r="F33" s="13">
        <f>IF($A33="","",$C33+$D33-$E33)</f>
        <v/>
      </c>
      <c r="G33" s="13">
        <f>IF($A33="","",SUMPRODUCT((رسپی!$B$4:$B$403=$A33)*رسپی!$C$4:$C$403*IFERROR(SUMIF('منو و قیمت‌گذاری'!$A$4:$A$83,رسپی!$A$4:$A$403,'منو و قیمت‌گذاری'!$G$4:$G$83),0)))</f>
        <v/>
      </c>
      <c r="H33" s="13">
        <f>IF($A33="","",$F33-$G33)</f>
        <v/>
      </c>
      <c r="I33" s="11">
        <f>IF($A33="","",IFERROR($H33*INDEX('مواد اولیه'!$C$4:$C$123,MATCH($A33,'مواد اولیه'!$A$4:$A$123,0)),0))</f>
        <v/>
      </c>
    </row>
    <row r="34">
      <c r="A34" s="7" t="n"/>
      <c r="B34" s="10">
        <f>IF($A34="","",IFERROR(INDEX('مواد اولیه'!$B$4:$B$123,MATCH($A34,'مواد اولیه'!$A$4:$A$123,0)),"#نامشخص"))</f>
        <v/>
      </c>
      <c r="C34" s="7" t="n"/>
      <c r="D34" s="7" t="n"/>
      <c r="E34" s="7" t="n"/>
      <c r="F34" s="13">
        <f>IF($A34="","",$C34+$D34-$E34)</f>
        <v/>
      </c>
      <c r="G34" s="13">
        <f>IF($A34="","",SUMPRODUCT((رسپی!$B$4:$B$403=$A34)*رسپی!$C$4:$C$403*IFERROR(SUMIF('منو و قیمت‌گذاری'!$A$4:$A$83,رسپی!$A$4:$A$403,'منو و قیمت‌گذاری'!$G$4:$G$83),0)))</f>
        <v/>
      </c>
      <c r="H34" s="13">
        <f>IF($A34="","",$F34-$G34)</f>
        <v/>
      </c>
      <c r="I34" s="11">
        <f>IF($A34="","",IFERROR($H34*INDEX('مواد اولیه'!$C$4:$C$123,MATCH($A34,'مواد اولیه'!$A$4:$A$123,0)),0))</f>
        <v/>
      </c>
    </row>
    <row r="35">
      <c r="A35" s="7" t="n"/>
      <c r="B35" s="10">
        <f>IF($A35="","",IFERROR(INDEX('مواد اولیه'!$B$4:$B$123,MATCH($A35,'مواد اولیه'!$A$4:$A$123,0)),"#نامشخص"))</f>
        <v/>
      </c>
      <c r="C35" s="7" t="n"/>
      <c r="D35" s="7" t="n"/>
      <c r="E35" s="7" t="n"/>
      <c r="F35" s="13">
        <f>IF($A35="","",$C35+$D35-$E35)</f>
        <v/>
      </c>
      <c r="G35" s="13">
        <f>IF($A35="","",SUMPRODUCT((رسپی!$B$4:$B$403=$A35)*رسپی!$C$4:$C$403*IFERROR(SUMIF('منو و قیمت‌گذاری'!$A$4:$A$83,رسپی!$A$4:$A$403,'منو و قیمت‌گذاری'!$G$4:$G$83),0)))</f>
        <v/>
      </c>
      <c r="H35" s="13">
        <f>IF($A35="","",$F35-$G35)</f>
        <v/>
      </c>
      <c r="I35" s="11">
        <f>IF($A35="","",IFERROR($H35*INDEX('مواد اولیه'!$C$4:$C$123,MATCH($A35,'مواد اولیه'!$A$4:$A$123,0)),0))</f>
        <v/>
      </c>
    </row>
    <row r="36">
      <c r="A36" s="7" t="n"/>
      <c r="B36" s="10">
        <f>IF($A36="","",IFERROR(INDEX('مواد اولیه'!$B$4:$B$123,MATCH($A36,'مواد اولیه'!$A$4:$A$123,0)),"#نامشخص"))</f>
        <v/>
      </c>
      <c r="C36" s="7" t="n"/>
      <c r="D36" s="7" t="n"/>
      <c r="E36" s="7" t="n"/>
      <c r="F36" s="13">
        <f>IF($A36="","",$C36+$D36-$E36)</f>
        <v/>
      </c>
      <c r="G36" s="13">
        <f>IF($A36="","",SUMPRODUCT((رسپی!$B$4:$B$403=$A36)*رسپی!$C$4:$C$403*IFERROR(SUMIF('منو و قیمت‌گذاری'!$A$4:$A$83,رسپی!$A$4:$A$403,'منو و قیمت‌گذاری'!$G$4:$G$83),0)))</f>
        <v/>
      </c>
      <c r="H36" s="13">
        <f>IF($A36="","",$F36-$G36)</f>
        <v/>
      </c>
      <c r="I36" s="11">
        <f>IF($A36="","",IFERROR($H36*INDEX('مواد اولیه'!$C$4:$C$123,MATCH($A36,'مواد اولیه'!$A$4:$A$123,0)),0))</f>
        <v/>
      </c>
    </row>
    <row r="37">
      <c r="A37" s="7" t="n"/>
      <c r="B37" s="10">
        <f>IF($A37="","",IFERROR(INDEX('مواد اولیه'!$B$4:$B$123,MATCH($A37,'مواد اولیه'!$A$4:$A$123,0)),"#نامشخص"))</f>
        <v/>
      </c>
      <c r="C37" s="7" t="n"/>
      <c r="D37" s="7" t="n"/>
      <c r="E37" s="7" t="n"/>
      <c r="F37" s="13">
        <f>IF($A37="","",$C37+$D37-$E37)</f>
        <v/>
      </c>
      <c r="G37" s="13">
        <f>IF($A37="","",SUMPRODUCT((رسپی!$B$4:$B$403=$A37)*رسپی!$C$4:$C$403*IFERROR(SUMIF('منو و قیمت‌گذاری'!$A$4:$A$83,رسپی!$A$4:$A$403,'منو و قیمت‌گذاری'!$G$4:$G$83),0)))</f>
        <v/>
      </c>
      <c r="H37" s="13">
        <f>IF($A37="","",$F37-$G37)</f>
        <v/>
      </c>
      <c r="I37" s="11">
        <f>IF($A37="","",IFERROR($H37*INDEX('مواد اولیه'!$C$4:$C$123,MATCH($A37,'مواد اولیه'!$A$4:$A$123,0)),0))</f>
        <v/>
      </c>
    </row>
    <row r="38">
      <c r="A38" s="7" t="n"/>
      <c r="B38" s="10">
        <f>IF($A38="","",IFERROR(INDEX('مواد اولیه'!$B$4:$B$123,MATCH($A38,'مواد اولیه'!$A$4:$A$123,0)),"#نامشخص"))</f>
        <v/>
      </c>
      <c r="C38" s="7" t="n"/>
      <c r="D38" s="7" t="n"/>
      <c r="E38" s="7" t="n"/>
      <c r="F38" s="13">
        <f>IF($A38="","",$C38+$D38-$E38)</f>
        <v/>
      </c>
      <c r="G38" s="13">
        <f>IF($A38="","",SUMPRODUCT((رسپی!$B$4:$B$403=$A38)*رسپی!$C$4:$C$403*IFERROR(SUMIF('منو و قیمت‌گذاری'!$A$4:$A$83,رسپی!$A$4:$A$403,'منو و قیمت‌گذاری'!$G$4:$G$83),0)))</f>
        <v/>
      </c>
      <c r="H38" s="13">
        <f>IF($A38="","",$F38-$G38)</f>
        <v/>
      </c>
      <c r="I38" s="11">
        <f>IF($A38="","",IFERROR($H38*INDEX('مواد اولیه'!$C$4:$C$123,MATCH($A38,'مواد اولیه'!$A$4:$A$123,0)),0))</f>
        <v/>
      </c>
    </row>
    <row r="39">
      <c r="A39" s="7" t="n"/>
      <c r="B39" s="10">
        <f>IF($A39="","",IFERROR(INDEX('مواد اولیه'!$B$4:$B$123,MATCH($A39,'مواد اولیه'!$A$4:$A$123,0)),"#نامشخص"))</f>
        <v/>
      </c>
      <c r="C39" s="7" t="n"/>
      <c r="D39" s="7" t="n"/>
      <c r="E39" s="7" t="n"/>
      <c r="F39" s="13">
        <f>IF($A39="","",$C39+$D39-$E39)</f>
        <v/>
      </c>
      <c r="G39" s="13">
        <f>IF($A39="","",SUMPRODUCT((رسپی!$B$4:$B$403=$A39)*رسپی!$C$4:$C$403*IFERROR(SUMIF('منو و قیمت‌گذاری'!$A$4:$A$83,رسپی!$A$4:$A$403,'منو و قیمت‌گذاری'!$G$4:$G$83),0)))</f>
        <v/>
      </c>
      <c r="H39" s="13">
        <f>IF($A39="","",$F39-$G39)</f>
        <v/>
      </c>
      <c r="I39" s="11">
        <f>IF($A39="","",IFERROR($H39*INDEX('مواد اولیه'!$C$4:$C$123,MATCH($A39,'مواد اولیه'!$A$4:$A$123,0)),0))</f>
        <v/>
      </c>
    </row>
    <row r="40">
      <c r="A40" s="7" t="n"/>
      <c r="B40" s="10">
        <f>IF($A40="","",IFERROR(INDEX('مواد اولیه'!$B$4:$B$123,MATCH($A40,'مواد اولیه'!$A$4:$A$123,0)),"#نامشخص"))</f>
        <v/>
      </c>
      <c r="C40" s="7" t="n"/>
      <c r="D40" s="7" t="n"/>
      <c r="E40" s="7" t="n"/>
      <c r="F40" s="13">
        <f>IF($A40="","",$C40+$D40-$E40)</f>
        <v/>
      </c>
      <c r="G40" s="13">
        <f>IF($A40="","",SUMPRODUCT((رسپی!$B$4:$B$403=$A40)*رسپی!$C$4:$C$403*IFERROR(SUMIF('منو و قیمت‌گذاری'!$A$4:$A$83,رسپی!$A$4:$A$403,'منو و قیمت‌گذاری'!$G$4:$G$83),0)))</f>
        <v/>
      </c>
      <c r="H40" s="13">
        <f>IF($A40="","",$F40-$G40)</f>
        <v/>
      </c>
      <c r="I40" s="11">
        <f>IF($A40="","",IFERROR($H40*INDEX('مواد اولیه'!$C$4:$C$123,MATCH($A40,'مواد اولیه'!$A$4:$A$123,0)),0))</f>
        <v/>
      </c>
    </row>
    <row r="41">
      <c r="A41" s="7" t="n"/>
      <c r="B41" s="10">
        <f>IF($A41="","",IFERROR(INDEX('مواد اولیه'!$B$4:$B$123,MATCH($A41,'مواد اولیه'!$A$4:$A$123,0)),"#نامشخص"))</f>
        <v/>
      </c>
      <c r="C41" s="7" t="n"/>
      <c r="D41" s="7" t="n"/>
      <c r="E41" s="7" t="n"/>
      <c r="F41" s="13">
        <f>IF($A41="","",$C41+$D41-$E41)</f>
        <v/>
      </c>
      <c r="G41" s="13">
        <f>IF($A41="","",SUMPRODUCT((رسپی!$B$4:$B$403=$A41)*رسپی!$C$4:$C$403*IFERROR(SUMIF('منو و قیمت‌گذاری'!$A$4:$A$83,رسپی!$A$4:$A$403,'منو و قیمت‌گذاری'!$G$4:$G$83),0)))</f>
        <v/>
      </c>
      <c r="H41" s="13">
        <f>IF($A41="","",$F41-$G41)</f>
        <v/>
      </c>
      <c r="I41" s="11">
        <f>IF($A41="","",IFERROR($H41*INDEX('مواد اولیه'!$C$4:$C$123,MATCH($A41,'مواد اولیه'!$A$4:$A$123,0)),0))</f>
        <v/>
      </c>
    </row>
    <row r="42">
      <c r="A42" s="7" t="n"/>
      <c r="B42" s="10">
        <f>IF($A42="","",IFERROR(INDEX('مواد اولیه'!$B$4:$B$123,MATCH($A42,'مواد اولیه'!$A$4:$A$123,0)),"#نامشخص"))</f>
        <v/>
      </c>
      <c r="C42" s="7" t="n"/>
      <c r="D42" s="7" t="n"/>
      <c r="E42" s="7" t="n"/>
      <c r="F42" s="13">
        <f>IF($A42="","",$C42+$D42-$E42)</f>
        <v/>
      </c>
      <c r="G42" s="13">
        <f>IF($A42="","",SUMPRODUCT((رسپی!$B$4:$B$403=$A42)*رسپی!$C$4:$C$403*IFERROR(SUMIF('منو و قیمت‌گذاری'!$A$4:$A$83,رسپی!$A$4:$A$403,'منو و قیمت‌گذاری'!$G$4:$G$83),0)))</f>
        <v/>
      </c>
      <c r="H42" s="13">
        <f>IF($A42="","",$F42-$G42)</f>
        <v/>
      </c>
      <c r="I42" s="11">
        <f>IF($A42="","",IFERROR($H42*INDEX('مواد اولیه'!$C$4:$C$123,MATCH($A42,'مواد اولیه'!$A$4:$A$123,0)),0))</f>
        <v/>
      </c>
    </row>
    <row r="43">
      <c r="A43" s="7" t="n"/>
      <c r="B43" s="10">
        <f>IF($A43="","",IFERROR(INDEX('مواد اولیه'!$B$4:$B$123,MATCH($A43,'مواد اولیه'!$A$4:$A$123,0)),"#نامشخص"))</f>
        <v/>
      </c>
      <c r="C43" s="7" t="n"/>
      <c r="D43" s="7" t="n"/>
      <c r="E43" s="7" t="n"/>
      <c r="F43" s="13">
        <f>IF($A43="","",$C43+$D43-$E43)</f>
        <v/>
      </c>
      <c r="G43" s="13">
        <f>IF($A43="","",SUMPRODUCT((رسپی!$B$4:$B$403=$A43)*رسپی!$C$4:$C$403*IFERROR(SUMIF('منو و قیمت‌گذاری'!$A$4:$A$83,رسپی!$A$4:$A$403,'منو و قیمت‌گذاری'!$G$4:$G$83),0)))</f>
        <v/>
      </c>
      <c r="H43" s="13">
        <f>IF($A43="","",$F43-$G43)</f>
        <v/>
      </c>
      <c r="I43" s="11">
        <f>IF($A43="","",IFERROR($H43*INDEX('مواد اولیه'!$C$4:$C$123,MATCH($A43,'مواد اولیه'!$A$4:$A$123,0)),0))</f>
        <v/>
      </c>
    </row>
    <row r="44">
      <c r="A44" s="7" t="n"/>
      <c r="B44" s="10">
        <f>IF($A44="","",IFERROR(INDEX('مواد اولیه'!$B$4:$B$123,MATCH($A44,'مواد اولیه'!$A$4:$A$123,0)),"#نامشخص"))</f>
        <v/>
      </c>
      <c r="C44" s="7" t="n"/>
      <c r="D44" s="7" t="n"/>
      <c r="E44" s="7" t="n"/>
      <c r="F44" s="13">
        <f>IF($A44="","",$C44+$D44-$E44)</f>
        <v/>
      </c>
      <c r="G44" s="13">
        <f>IF($A44="","",SUMPRODUCT((رسپی!$B$4:$B$403=$A44)*رسپی!$C$4:$C$403*IFERROR(SUMIF('منو و قیمت‌گذاری'!$A$4:$A$83,رسپی!$A$4:$A$403,'منو و قیمت‌گذاری'!$G$4:$G$83),0)))</f>
        <v/>
      </c>
      <c r="H44" s="13">
        <f>IF($A44="","",$F44-$G44)</f>
        <v/>
      </c>
      <c r="I44" s="11">
        <f>IF($A44="","",IFERROR($H44*INDEX('مواد اولیه'!$C$4:$C$123,MATCH($A44,'مواد اولیه'!$A$4:$A$123,0)),0))</f>
        <v/>
      </c>
    </row>
    <row r="45">
      <c r="A45" s="7" t="n"/>
      <c r="B45" s="10">
        <f>IF($A45="","",IFERROR(INDEX('مواد اولیه'!$B$4:$B$123,MATCH($A45,'مواد اولیه'!$A$4:$A$123,0)),"#نامشخص"))</f>
        <v/>
      </c>
      <c r="C45" s="7" t="n"/>
      <c r="D45" s="7" t="n"/>
      <c r="E45" s="7" t="n"/>
      <c r="F45" s="13">
        <f>IF($A45="","",$C45+$D45-$E45)</f>
        <v/>
      </c>
      <c r="G45" s="13">
        <f>IF($A45="","",SUMPRODUCT((رسپی!$B$4:$B$403=$A45)*رسپی!$C$4:$C$403*IFERROR(SUMIF('منو و قیمت‌گذاری'!$A$4:$A$83,رسپی!$A$4:$A$403,'منو و قیمت‌گذاری'!$G$4:$G$83),0)))</f>
        <v/>
      </c>
      <c r="H45" s="13">
        <f>IF($A45="","",$F45-$G45)</f>
        <v/>
      </c>
      <c r="I45" s="11">
        <f>IF($A45="","",IFERROR($H45*INDEX('مواد اولیه'!$C$4:$C$123,MATCH($A45,'مواد اولیه'!$A$4:$A$123,0)),0))</f>
        <v/>
      </c>
    </row>
    <row r="46">
      <c r="A46" s="7" t="n"/>
      <c r="B46" s="10">
        <f>IF($A46="","",IFERROR(INDEX('مواد اولیه'!$B$4:$B$123,MATCH($A46,'مواد اولیه'!$A$4:$A$123,0)),"#نامشخص"))</f>
        <v/>
      </c>
      <c r="C46" s="7" t="n"/>
      <c r="D46" s="7" t="n"/>
      <c r="E46" s="7" t="n"/>
      <c r="F46" s="13">
        <f>IF($A46="","",$C46+$D46-$E46)</f>
        <v/>
      </c>
      <c r="G46" s="13">
        <f>IF($A46="","",SUMPRODUCT((رسپی!$B$4:$B$403=$A46)*رسپی!$C$4:$C$403*IFERROR(SUMIF('منو و قیمت‌گذاری'!$A$4:$A$83,رسپی!$A$4:$A$403,'منو و قیمت‌گذاری'!$G$4:$G$83),0)))</f>
        <v/>
      </c>
      <c r="H46" s="13">
        <f>IF($A46="","",$F46-$G46)</f>
        <v/>
      </c>
      <c r="I46" s="11">
        <f>IF($A46="","",IFERROR($H46*INDEX('مواد اولیه'!$C$4:$C$123,MATCH($A46,'مواد اولیه'!$A$4:$A$123,0)),0))</f>
        <v/>
      </c>
    </row>
    <row r="47">
      <c r="A47" s="7" t="n"/>
      <c r="B47" s="10">
        <f>IF($A47="","",IFERROR(INDEX('مواد اولیه'!$B$4:$B$123,MATCH($A47,'مواد اولیه'!$A$4:$A$123,0)),"#نامشخص"))</f>
        <v/>
      </c>
      <c r="C47" s="7" t="n"/>
      <c r="D47" s="7" t="n"/>
      <c r="E47" s="7" t="n"/>
      <c r="F47" s="13">
        <f>IF($A47="","",$C47+$D47-$E47)</f>
        <v/>
      </c>
      <c r="G47" s="13">
        <f>IF($A47="","",SUMPRODUCT((رسپی!$B$4:$B$403=$A47)*رسپی!$C$4:$C$403*IFERROR(SUMIF('منو و قیمت‌گذاری'!$A$4:$A$83,رسپی!$A$4:$A$403,'منو و قیمت‌گذاری'!$G$4:$G$83),0)))</f>
        <v/>
      </c>
      <c r="H47" s="13">
        <f>IF($A47="","",$F47-$G47)</f>
        <v/>
      </c>
      <c r="I47" s="11">
        <f>IF($A47="","",IFERROR($H47*INDEX('مواد اولیه'!$C$4:$C$123,MATCH($A47,'مواد اولیه'!$A$4:$A$123,0)),0))</f>
        <v/>
      </c>
    </row>
    <row r="48">
      <c r="A48" s="7" t="n"/>
      <c r="B48" s="10">
        <f>IF($A48="","",IFERROR(INDEX('مواد اولیه'!$B$4:$B$123,MATCH($A48,'مواد اولیه'!$A$4:$A$123,0)),"#نامشخص"))</f>
        <v/>
      </c>
      <c r="C48" s="7" t="n"/>
      <c r="D48" s="7" t="n"/>
      <c r="E48" s="7" t="n"/>
      <c r="F48" s="13">
        <f>IF($A48="","",$C48+$D48-$E48)</f>
        <v/>
      </c>
      <c r="G48" s="13">
        <f>IF($A48="","",SUMPRODUCT((رسپی!$B$4:$B$403=$A48)*رسپی!$C$4:$C$403*IFERROR(SUMIF('منو و قیمت‌گذاری'!$A$4:$A$83,رسپی!$A$4:$A$403,'منو و قیمت‌گذاری'!$G$4:$G$83),0)))</f>
        <v/>
      </c>
      <c r="H48" s="13">
        <f>IF($A48="","",$F48-$G48)</f>
        <v/>
      </c>
      <c r="I48" s="11">
        <f>IF($A48="","",IFERROR($H48*INDEX('مواد اولیه'!$C$4:$C$123,MATCH($A48,'مواد اولیه'!$A$4:$A$123,0)),0))</f>
        <v/>
      </c>
    </row>
    <row r="49">
      <c r="A49" s="7" t="n"/>
      <c r="B49" s="10">
        <f>IF($A49="","",IFERROR(INDEX('مواد اولیه'!$B$4:$B$123,MATCH($A49,'مواد اولیه'!$A$4:$A$123,0)),"#نامشخص"))</f>
        <v/>
      </c>
      <c r="C49" s="7" t="n"/>
      <c r="D49" s="7" t="n"/>
      <c r="E49" s="7" t="n"/>
      <c r="F49" s="13">
        <f>IF($A49="","",$C49+$D49-$E49)</f>
        <v/>
      </c>
      <c r="G49" s="13">
        <f>IF($A49="","",SUMPRODUCT((رسپی!$B$4:$B$403=$A49)*رسپی!$C$4:$C$403*IFERROR(SUMIF('منو و قیمت‌گذاری'!$A$4:$A$83,رسپی!$A$4:$A$403,'منو و قیمت‌گذاری'!$G$4:$G$83),0)))</f>
        <v/>
      </c>
      <c r="H49" s="13">
        <f>IF($A49="","",$F49-$G49)</f>
        <v/>
      </c>
      <c r="I49" s="11">
        <f>IF($A49="","",IFERROR($H49*INDEX('مواد اولیه'!$C$4:$C$123,MATCH($A49,'مواد اولیه'!$A$4:$A$123,0)),0))</f>
        <v/>
      </c>
    </row>
    <row r="50">
      <c r="A50" s="7" t="n"/>
      <c r="B50" s="10">
        <f>IF($A50="","",IFERROR(INDEX('مواد اولیه'!$B$4:$B$123,MATCH($A50,'مواد اولیه'!$A$4:$A$123,0)),"#نامشخص"))</f>
        <v/>
      </c>
      <c r="C50" s="7" t="n"/>
      <c r="D50" s="7" t="n"/>
      <c r="E50" s="7" t="n"/>
      <c r="F50" s="13">
        <f>IF($A50="","",$C50+$D50-$E50)</f>
        <v/>
      </c>
      <c r="G50" s="13">
        <f>IF($A50="","",SUMPRODUCT((رسپی!$B$4:$B$403=$A50)*رسپی!$C$4:$C$403*IFERROR(SUMIF('منو و قیمت‌گذاری'!$A$4:$A$83,رسپی!$A$4:$A$403,'منو و قیمت‌گذاری'!$G$4:$G$83),0)))</f>
        <v/>
      </c>
      <c r="H50" s="13">
        <f>IF($A50="","",$F50-$G50)</f>
        <v/>
      </c>
      <c r="I50" s="11">
        <f>IF($A50="","",IFERROR($H50*INDEX('مواد اولیه'!$C$4:$C$123,MATCH($A50,'مواد اولیه'!$A$4:$A$123,0)),0))</f>
        <v/>
      </c>
    </row>
    <row r="51">
      <c r="A51" s="7" t="n"/>
      <c r="B51" s="10">
        <f>IF($A51="","",IFERROR(INDEX('مواد اولیه'!$B$4:$B$123,MATCH($A51,'مواد اولیه'!$A$4:$A$123,0)),"#نامشخص"))</f>
        <v/>
      </c>
      <c r="C51" s="7" t="n"/>
      <c r="D51" s="7" t="n"/>
      <c r="E51" s="7" t="n"/>
      <c r="F51" s="13">
        <f>IF($A51="","",$C51+$D51-$E51)</f>
        <v/>
      </c>
      <c r="G51" s="13">
        <f>IF($A51="","",SUMPRODUCT((رسپی!$B$4:$B$403=$A51)*رسپی!$C$4:$C$403*IFERROR(SUMIF('منو و قیمت‌گذاری'!$A$4:$A$83,رسپی!$A$4:$A$403,'منو و قیمت‌گذاری'!$G$4:$G$83),0)))</f>
        <v/>
      </c>
      <c r="H51" s="13">
        <f>IF($A51="","",$F51-$G51)</f>
        <v/>
      </c>
      <c r="I51" s="11">
        <f>IF($A51="","",IFERROR($H51*INDEX('مواد اولیه'!$C$4:$C$123,MATCH($A51,'مواد اولیه'!$A$4:$A$123,0)),0))</f>
        <v/>
      </c>
    </row>
    <row r="52">
      <c r="A52" s="7" t="n"/>
      <c r="B52" s="10">
        <f>IF($A52="","",IFERROR(INDEX('مواد اولیه'!$B$4:$B$123,MATCH($A52,'مواد اولیه'!$A$4:$A$123,0)),"#نامشخص"))</f>
        <v/>
      </c>
      <c r="C52" s="7" t="n"/>
      <c r="D52" s="7" t="n"/>
      <c r="E52" s="7" t="n"/>
      <c r="F52" s="13">
        <f>IF($A52="","",$C52+$D52-$E52)</f>
        <v/>
      </c>
      <c r="G52" s="13">
        <f>IF($A52="","",SUMPRODUCT((رسپی!$B$4:$B$403=$A52)*رسپی!$C$4:$C$403*IFERROR(SUMIF('منو و قیمت‌گذاری'!$A$4:$A$83,رسپی!$A$4:$A$403,'منو و قیمت‌گذاری'!$G$4:$G$83),0)))</f>
        <v/>
      </c>
      <c r="H52" s="13">
        <f>IF($A52="","",$F52-$G52)</f>
        <v/>
      </c>
      <c r="I52" s="11">
        <f>IF($A52="","",IFERROR($H52*INDEX('مواد اولیه'!$C$4:$C$123,MATCH($A52,'مواد اولیه'!$A$4:$A$123,0)),0))</f>
        <v/>
      </c>
    </row>
    <row r="53">
      <c r="A53" s="7" t="n"/>
      <c r="B53" s="10">
        <f>IF($A53="","",IFERROR(INDEX('مواد اولیه'!$B$4:$B$123,MATCH($A53,'مواد اولیه'!$A$4:$A$123,0)),"#نامشخص"))</f>
        <v/>
      </c>
      <c r="C53" s="7" t="n"/>
      <c r="D53" s="7" t="n"/>
      <c r="E53" s="7" t="n"/>
      <c r="F53" s="13">
        <f>IF($A53="","",$C53+$D53-$E53)</f>
        <v/>
      </c>
      <c r="G53" s="13">
        <f>IF($A53="","",SUMPRODUCT((رسپی!$B$4:$B$403=$A53)*رسپی!$C$4:$C$403*IFERROR(SUMIF('منو و قیمت‌گذاری'!$A$4:$A$83,رسپی!$A$4:$A$403,'منو و قیمت‌گذاری'!$G$4:$G$83),0)))</f>
        <v/>
      </c>
      <c r="H53" s="13">
        <f>IF($A53="","",$F53-$G53)</f>
        <v/>
      </c>
      <c r="I53" s="11">
        <f>IF($A53="","",IFERROR($H53*INDEX('مواد اولیه'!$C$4:$C$123,MATCH($A53,'مواد اولیه'!$A$4:$A$123,0)),0))</f>
        <v/>
      </c>
    </row>
    <row r="54">
      <c r="A54" s="7" t="n"/>
      <c r="B54" s="10">
        <f>IF($A54="","",IFERROR(INDEX('مواد اولیه'!$B$4:$B$123,MATCH($A54,'مواد اولیه'!$A$4:$A$123,0)),"#نامشخص"))</f>
        <v/>
      </c>
      <c r="C54" s="7" t="n"/>
      <c r="D54" s="7" t="n"/>
      <c r="E54" s="7" t="n"/>
      <c r="F54" s="13">
        <f>IF($A54="","",$C54+$D54-$E54)</f>
        <v/>
      </c>
      <c r="G54" s="13">
        <f>IF($A54="","",SUMPRODUCT((رسپی!$B$4:$B$403=$A54)*رسپی!$C$4:$C$403*IFERROR(SUMIF('منو و قیمت‌گذاری'!$A$4:$A$83,رسپی!$A$4:$A$403,'منو و قیمت‌گذاری'!$G$4:$G$83),0)))</f>
        <v/>
      </c>
      <c r="H54" s="13">
        <f>IF($A54="","",$F54-$G54)</f>
        <v/>
      </c>
      <c r="I54" s="11">
        <f>IF($A54="","",IFERROR($H54*INDEX('مواد اولیه'!$C$4:$C$123,MATCH($A54,'مواد اولیه'!$A$4:$A$123,0)),0))</f>
        <v/>
      </c>
    </row>
    <row r="55">
      <c r="A55" s="7" t="n"/>
      <c r="B55" s="10">
        <f>IF($A55="","",IFERROR(INDEX('مواد اولیه'!$B$4:$B$123,MATCH($A55,'مواد اولیه'!$A$4:$A$123,0)),"#نامشخص"))</f>
        <v/>
      </c>
      <c r="C55" s="7" t="n"/>
      <c r="D55" s="7" t="n"/>
      <c r="E55" s="7" t="n"/>
      <c r="F55" s="13">
        <f>IF($A55="","",$C55+$D55-$E55)</f>
        <v/>
      </c>
      <c r="G55" s="13">
        <f>IF($A55="","",SUMPRODUCT((رسپی!$B$4:$B$403=$A55)*رسپی!$C$4:$C$403*IFERROR(SUMIF('منو و قیمت‌گذاری'!$A$4:$A$83,رسپی!$A$4:$A$403,'منو و قیمت‌گذاری'!$G$4:$G$83),0)))</f>
        <v/>
      </c>
      <c r="H55" s="13">
        <f>IF($A55="","",$F55-$G55)</f>
        <v/>
      </c>
      <c r="I55" s="11">
        <f>IF($A55="","",IFERROR($H55*INDEX('مواد اولیه'!$C$4:$C$123,MATCH($A55,'مواد اولیه'!$A$4:$A$123,0)),0))</f>
        <v/>
      </c>
    </row>
    <row r="56">
      <c r="A56" s="7" t="n"/>
      <c r="B56" s="10">
        <f>IF($A56="","",IFERROR(INDEX('مواد اولیه'!$B$4:$B$123,MATCH($A56,'مواد اولیه'!$A$4:$A$123,0)),"#نامشخص"))</f>
        <v/>
      </c>
      <c r="C56" s="7" t="n"/>
      <c r="D56" s="7" t="n"/>
      <c r="E56" s="7" t="n"/>
      <c r="F56" s="13">
        <f>IF($A56="","",$C56+$D56-$E56)</f>
        <v/>
      </c>
      <c r="G56" s="13">
        <f>IF($A56="","",SUMPRODUCT((رسپی!$B$4:$B$403=$A56)*رسپی!$C$4:$C$403*IFERROR(SUMIF('منو و قیمت‌گذاری'!$A$4:$A$83,رسپی!$A$4:$A$403,'منو و قیمت‌گذاری'!$G$4:$G$83),0)))</f>
        <v/>
      </c>
      <c r="H56" s="13">
        <f>IF($A56="","",$F56-$G56)</f>
        <v/>
      </c>
      <c r="I56" s="11">
        <f>IF($A56="","",IFERROR($H56*INDEX('مواد اولیه'!$C$4:$C$123,MATCH($A56,'مواد اولیه'!$A$4:$A$123,0)),0))</f>
        <v/>
      </c>
    </row>
    <row r="57">
      <c r="A57" s="7" t="n"/>
      <c r="B57" s="10">
        <f>IF($A57="","",IFERROR(INDEX('مواد اولیه'!$B$4:$B$123,MATCH($A57,'مواد اولیه'!$A$4:$A$123,0)),"#نامشخص"))</f>
        <v/>
      </c>
      <c r="C57" s="7" t="n"/>
      <c r="D57" s="7" t="n"/>
      <c r="E57" s="7" t="n"/>
      <c r="F57" s="13">
        <f>IF($A57="","",$C57+$D57-$E57)</f>
        <v/>
      </c>
      <c r="G57" s="13">
        <f>IF($A57="","",SUMPRODUCT((رسپی!$B$4:$B$403=$A57)*رسپی!$C$4:$C$403*IFERROR(SUMIF('منو و قیمت‌گذاری'!$A$4:$A$83,رسپی!$A$4:$A$403,'منو و قیمت‌گذاری'!$G$4:$G$83),0)))</f>
        <v/>
      </c>
      <c r="H57" s="13">
        <f>IF($A57="","",$F57-$G57)</f>
        <v/>
      </c>
      <c r="I57" s="11">
        <f>IF($A57="","",IFERROR($H57*INDEX('مواد اولیه'!$C$4:$C$123,MATCH($A57,'مواد اولیه'!$A$4:$A$123,0)),0))</f>
        <v/>
      </c>
    </row>
    <row r="58">
      <c r="A58" s="7" t="n"/>
      <c r="B58" s="10">
        <f>IF($A58="","",IFERROR(INDEX('مواد اولیه'!$B$4:$B$123,MATCH($A58,'مواد اولیه'!$A$4:$A$123,0)),"#نامشخص"))</f>
        <v/>
      </c>
      <c r="C58" s="7" t="n"/>
      <c r="D58" s="7" t="n"/>
      <c r="E58" s="7" t="n"/>
      <c r="F58" s="13">
        <f>IF($A58="","",$C58+$D58-$E58)</f>
        <v/>
      </c>
      <c r="G58" s="13">
        <f>IF($A58="","",SUMPRODUCT((رسپی!$B$4:$B$403=$A58)*رسپی!$C$4:$C$403*IFERROR(SUMIF('منو و قیمت‌گذاری'!$A$4:$A$83,رسپی!$A$4:$A$403,'منو و قیمت‌گذاری'!$G$4:$G$83),0)))</f>
        <v/>
      </c>
      <c r="H58" s="13">
        <f>IF($A58="","",$F58-$G58)</f>
        <v/>
      </c>
      <c r="I58" s="11">
        <f>IF($A58="","",IFERROR($H58*INDEX('مواد اولیه'!$C$4:$C$123,MATCH($A58,'مواد اولیه'!$A$4:$A$123,0)),0))</f>
        <v/>
      </c>
    </row>
    <row r="59">
      <c r="A59" s="7" t="n"/>
      <c r="B59" s="10">
        <f>IF($A59="","",IFERROR(INDEX('مواد اولیه'!$B$4:$B$123,MATCH($A59,'مواد اولیه'!$A$4:$A$123,0)),"#نامشخص"))</f>
        <v/>
      </c>
      <c r="C59" s="7" t="n"/>
      <c r="D59" s="7" t="n"/>
      <c r="E59" s="7" t="n"/>
      <c r="F59" s="13">
        <f>IF($A59="","",$C59+$D59-$E59)</f>
        <v/>
      </c>
      <c r="G59" s="13">
        <f>IF($A59="","",SUMPRODUCT((رسپی!$B$4:$B$403=$A59)*رسپی!$C$4:$C$403*IFERROR(SUMIF('منو و قیمت‌گذاری'!$A$4:$A$83,رسپی!$A$4:$A$403,'منو و قیمت‌گذاری'!$G$4:$G$83),0)))</f>
        <v/>
      </c>
      <c r="H59" s="13">
        <f>IF($A59="","",$F59-$G59)</f>
        <v/>
      </c>
      <c r="I59" s="11">
        <f>IF($A59="","",IFERROR($H59*INDEX('مواد اولیه'!$C$4:$C$123,MATCH($A59,'مواد اولیه'!$A$4:$A$123,0)),0))</f>
        <v/>
      </c>
    </row>
    <row r="60">
      <c r="A60" s="7" t="n"/>
      <c r="B60" s="10">
        <f>IF($A60="","",IFERROR(INDEX('مواد اولیه'!$B$4:$B$123,MATCH($A60,'مواد اولیه'!$A$4:$A$123,0)),"#نامشخص"))</f>
        <v/>
      </c>
      <c r="C60" s="7" t="n"/>
      <c r="D60" s="7" t="n"/>
      <c r="E60" s="7" t="n"/>
      <c r="F60" s="13">
        <f>IF($A60="","",$C60+$D60-$E60)</f>
        <v/>
      </c>
      <c r="G60" s="13">
        <f>IF($A60="","",SUMPRODUCT((رسپی!$B$4:$B$403=$A60)*رسپی!$C$4:$C$403*IFERROR(SUMIF('منو و قیمت‌گذاری'!$A$4:$A$83,رسپی!$A$4:$A$403,'منو و قیمت‌گذاری'!$G$4:$G$83),0)))</f>
        <v/>
      </c>
      <c r="H60" s="13">
        <f>IF($A60="","",$F60-$G60)</f>
        <v/>
      </c>
      <c r="I60" s="11">
        <f>IF($A60="","",IFERROR($H60*INDEX('مواد اولیه'!$C$4:$C$123,MATCH($A60,'مواد اولیه'!$A$4:$A$123,0)),0))</f>
        <v/>
      </c>
    </row>
    <row r="61">
      <c r="A61" s="7" t="n"/>
      <c r="B61" s="10">
        <f>IF($A61="","",IFERROR(INDEX('مواد اولیه'!$B$4:$B$123,MATCH($A61,'مواد اولیه'!$A$4:$A$123,0)),"#نامشخص"))</f>
        <v/>
      </c>
      <c r="C61" s="7" t="n"/>
      <c r="D61" s="7" t="n"/>
      <c r="E61" s="7" t="n"/>
      <c r="F61" s="13">
        <f>IF($A61="","",$C61+$D61-$E61)</f>
        <v/>
      </c>
      <c r="G61" s="13">
        <f>IF($A61="","",SUMPRODUCT((رسپی!$B$4:$B$403=$A61)*رسپی!$C$4:$C$403*IFERROR(SUMIF('منو و قیمت‌گذاری'!$A$4:$A$83,رسپی!$A$4:$A$403,'منو و قیمت‌گذاری'!$G$4:$G$83),0)))</f>
        <v/>
      </c>
      <c r="H61" s="13">
        <f>IF($A61="","",$F61-$G61)</f>
        <v/>
      </c>
      <c r="I61" s="11">
        <f>IF($A61="","",IFERROR($H61*INDEX('مواد اولیه'!$C$4:$C$123,MATCH($A61,'مواد اولیه'!$A$4:$A$123,0)),0))</f>
        <v/>
      </c>
    </row>
    <row r="62">
      <c r="A62" s="7" t="n"/>
      <c r="B62" s="10">
        <f>IF($A62="","",IFERROR(INDEX('مواد اولیه'!$B$4:$B$123,MATCH($A62,'مواد اولیه'!$A$4:$A$123,0)),"#نامشخص"))</f>
        <v/>
      </c>
      <c r="C62" s="7" t="n"/>
      <c r="D62" s="7" t="n"/>
      <c r="E62" s="7" t="n"/>
      <c r="F62" s="13">
        <f>IF($A62="","",$C62+$D62-$E62)</f>
        <v/>
      </c>
      <c r="G62" s="13">
        <f>IF($A62="","",SUMPRODUCT((رسپی!$B$4:$B$403=$A62)*رسپی!$C$4:$C$403*IFERROR(SUMIF('منو و قیمت‌گذاری'!$A$4:$A$83,رسپی!$A$4:$A$403,'منو و قیمت‌گذاری'!$G$4:$G$83),0)))</f>
        <v/>
      </c>
      <c r="H62" s="13">
        <f>IF($A62="","",$F62-$G62)</f>
        <v/>
      </c>
      <c r="I62" s="11">
        <f>IF($A62="","",IFERROR($H62*INDEX('مواد اولیه'!$C$4:$C$123,MATCH($A62,'مواد اولیه'!$A$4:$A$123,0)),0))</f>
        <v/>
      </c>
    </row>
    <row r="63">
      <c r="A63" s="7" t="n"/>
      <c r="B63" s="10">
        <f>IF($A63="","",IFERROR(INDEX('مواد اولیه'!$B$4:$B$123,MATCH($A63,'مواد اولیه'!$A$4:$A$123,0)),"#نامشخص"))</f>
        <v/>
      </c>
      <c r="C63" s="7" t="n"/>
      <c r="D63" s="7" t="n"/>
      <c r="E63" s="7" t="n"/>
      <c r="F63" s="13">
        <f>IF($A63="","",$C63+$D63-$E63)</f>
        <v/>
      </c>
      <c r="G63" s="13">
        <f>IF($A63="","",SUMPRODUCT((رسپی!$B$4:$B$403=$A63)*رسپی!$C$4:$C$403*IFERROR(SUMIF('منو و قیمت‌گذاری'!$A$4:$A$83,رسپی!$A$4:$A$403,'منو و قیمت‌گذاری'!$G$4:$G$83),0)))</f>
        <v/>
      </c>
      <c r="H63" s="13">
        <f>IF($A63="","",$F63-$G63)</f>
        <v/>
      </c>
      <c r="I63" s="11">
        <f>IF($A63="","",IFERROR($H63*INDEX('مواد اولیه'!$C$4:$C$123,MATCH($A63,'مواد اولیه'!$A$4:$A$123,0)),0))</f>
        <v/>
      </c>
    </row>
    <row r="64">
      <c r="A64" s="7" t="n"/>
      <c r="B64" s="10">
        <f>IF($A64="","",IFERROR(INDEX('مواد اولیه'!$B$4:$B$123,MATCH($A64,'مواد اولیه'!$A$4:$A$123,0)),"#نامشخص"))</f>
        <v/>
      </c>
      <c r="C64" s="7" t="n"/>
      <c r="D64" s="7" t="n"/>
      <c r="E64" s="7" t="n"/>
      <c r="F64" s="13">
        <f>IF($A64="","",$C64+$D64-$E64)</f>
        <v/>
      </c>
      <c r="G64" s="13">
        <f>IF($A64="","",SUMPRODUCT((رسپی!$B$4:$B$403=$A64)*رسپی!$C$4:$C$403*IFERROR(SUMIF('منو و قیمت‌گذاری'!$A$4:$A$83,رسپی!$A$4:$A$403,'منو و قیمت‌گذاری'!$G$4:$G$83),0)))</f>
        <v/>
      </c>
      <c r="H64" s="13">
        <f>IF($A64="","",$F64-$G64)</f>
        <v/>
      </c>
      <c r="I64" s="11">
        <f>IF($A64="","",IFERROR($H64*INDEX('مواد اولیه'!$C$4:$C$123,MATCH($A64,'مواد اولیه'!$A$4:$A$123,0)),0))</f>
        <v/>
      </c>
    </row>
    <row r="65">
      <c r="A65" s="7" t="n"/>
      <c r="B65" s="10">
        <f>IF($A65="","",IFERROR(INDEX('مواد اولیه'!$B$4:$B$123,MATCH($A65,'مواد اولیه'!$A$4:$A$123,0)),"#نامشخص"))</f>
        <v/>
      </c>
      <c r="C65" s="7" t="n"/>
      <c r="D65" s="7" t="n"/>
      <c r="E65" s="7" t="n"/>
      <c r="F65" s="13">
        <f>IF($A65="","",$C65+$D65-$E65)</f>
        <v/>
      </c>
      <c r="G65" s="13">
        <f>IF($A65="","",SUMPRODUCT((رسپی!$B$4:$B$403=$A65)*رسپی!$C$4:$C$403*IFERROR(SUMIF('منو و قیمت‌گذاری'!$A$4:$A$83,رسپی!$A$4:$A$403,'منو و قیمت‌گذاری'!$G$4:$G$83),0)))</f>
        <v/>
      </c>
      <c r="H65" s="13">
        <f>IF($A65="","",$F65-$G65)</f>
        <v/>
      </c>
      <c r="I65" s="11">
        <f>IF($A65="","",IFERROR($H65*INDEX('مواد اولیه'!$C$4:$C$123,MATCH($A65,'مواد اولیه'!$A$4:$A$123,0)),0))</f>
        <v/>
      </c>
    </row>
    <row r="66">
      <c r="A66" s="7" t="n"/>
      <c r="B66" s="10">
        <f>IF($A66="","",IFERROR(INDEX('مواد اولیه'!$B$4:$B$123,MATCH($A66,'مواد اولیه'!$A$4:$A$123,0)),"#نامشخص"))</f>
        <v/>
      </c>
      <c r="C66" s="7" t="n"/>
      <c r="D66" s="7" t="n"/>
      <c r="E66" s="7" t="n"/>
      <c r="F66" s="13">
        <f>IF($A66="","",$C66+$D66-$E66)</f>
        <v/>
      </c>
      <c r="G66" s="13">
        <f>IF($A66="","",SUMPRODUCT((رسپی!$B$4:$B$403=$A66)*رسپی!$C$4:$C$403*IFERROR(SUMIF('منو و قیمت‌گذاری'!$A$4:$A$83,رسپی!$A$4:$A$403,'منو و قیمت‌گذاری'!$G$4:$G$83),0)))</f>
        <v/>
      </c>
      <c r="H66" s="13">
        <f>IF($A66="","",$F66-$G66)</f>
        <v/>
      </c>
      <c r="I66" s="11">
        <f>IF($A66="","",IFERROR($H66*INDEX('مواد اولیه'!$C$4:$C$123,MATCH($A66,'مواد اولیه'!$A$4:$A$123,0)),0))</f>
        <v/>
      </c>
    </row>
    <row r="67">
      <c r="A67" s="7" t="n"/>
      <c r="B67" s="10">
        <f>IF($A67="","",IFERROR(INDEX('مواد اولیه'!$B$4:$B$123,MATCH($A67,'مواد اولیه'!$A$4:$A$123,0)),"#نامشخص"))</f>
        <v/>
      </c>
      <c r="C67" s="7" t="n"/>
      <c r="D67" s="7" t="n"/>
      <c r="E67" s="7" t="n"/>
      <c r="F67" s="13">
        <f>IF($A67="","",$C67+$D67-$E67)</f>
        <v/>
      </c>
      <c r="G67" s="13">
        <f>IF($A67="","",SUMPRODUCT((رسپی!$B$4:$B$403=$A67)*رسپی!$C$4:$C$403*IFERROR(SUMIF('منو و قیمت‌گذاری'!$A$4:$A$83,رسپی!$A$4:$A$403,'منو و قیمت‌گذاری'!$G$4:$G$83),0)))</f>
        <v/>
      </c>
      <c r="H67" s="13">
        <f>IF($A67="","",$F67-$G67)</f>
        <v/>
      </c>
      <c r="I67" s="11">
        <f>IF($A67="","",IFERROR($H67*INDEX('مواد اولیه'!$C$4:$C$123,MATCH($A67,'مواد اولیه'!$A$4:$A$123,0)),0))</f>
        <v/>
      </c>
    </row>
    <row r="68">
      <c r="A68" s="7" t="n"/>
      <c r="B68" s="10">
        <f>IF($A68="","",IFERROR(INDEX('مواد اولیه'!$B$4:$B$123,MATCH($A68,'مواد اولیه'!$A$4:$A$123,0)),"#نامشخص"))</f>
        <v/>
      </c>
      <c r="C68" s="7" t="n"/>
      <c r="D68" s="7" t="n"/>
      <c r="E68" s="7" t="n"/>
      <c r="F68" s="13">
        <f>IF($A68="","",$C68+$D68-$E68)</f>
        <v/>
      </c>
      <c r="G68" s="13">
        <f>IF($A68="","",SUMPRODUCT((رسپی!$B$4:$B$403=$A68)*رسپی!$C$4:$C$403*IFERROR(SUMIF('منو و قیمت‌گذاری'!$A$4:$A$83,رسپی!$A$4:$A$403,'منو و قیمت‌گذاری'!$G$4:$G$83),0)))</f>
        <v/>
      </c>
      <c r="H68" s="13">
        <f>IF($A68="","",$F68-$G68)</f>
        <v/>
      </c>
      <c r="I68" s="11">
        <f>IF($A68="","",IFERROR($H68*INDEX('مواد اولیه'!$C$4:$C$123,MATCH($A68,'مواد اولیه'!$A$4:$A$123,0)),0))</f>
        <v/>
      </c>
    </row>
    <row r="69">
      <c r="A69" s="7" t="n"/>
      <c r="B69" s="10">
        <f>IF($A69="","",IFERROR(INDEX('مواد اولیه'!$B$4:$B$123,MATCH($A69,'مواد اولیه'!$A$4:$A$123,0)),"#نامشخص"))</f>
        <v/>
      </c>
      <c r="C69" s="7" t="n"/>
      <c r="D69" s="7" t="n"/>
      <c r="E69" s="7" t="n"/>
      <c r="F69" s="13">
        <f>IF($A69="","",$C69+$D69-$E69)</f>
        <v/>
      </c>
      <c r="G69" s="13">
        <f>IF($A69="","",SUMPRODUCT((رسپی!$B$4:$B$403=$A69)*رسپی!$C$4:$C$403*IFERROR(SUMIF('منو و قیمت‌گذاری'!$A$4:$A$83,رسپی!$A$4:$A$403,'منو و قیمت‌گذاری'!$G$4:$G$83),0)))</f>
        <v/>
      </c>
      <c r="H69" s="13">
        <f>IF($A69="","",$F69-$G69)</f>
        <v/>
      </c>
      <c r="I69" s="11">
        <f>IF($A69="","",IFERROR($H69*INDEX('مواد اولیه'!$C$4:$C$123,MATCH($A69,'مواد اولیه'!$A$4:$A$123,0)),0))</f>
        <v/>
      </c>
    </row>
    <row r="70">
      <c r="A70" s="7" t="n"/>
      <c r="B70" s="10">
        <f>IF($A70="","",IFERROR(INDEX('مواد اولیه'!$B$4:$B$123,MATCH($A70,'مواد اولیه'!$A$4:$A$123,0)),"#نامشخص"))</f>
        <v/>
      </c>
      <c r="C70" s="7" t="n"/>
      <c r="D70" s="7" t="n"/>
      <c r="E70" s="7" t="n"/>
      <c r="F70" s="13">
        <f>IF($A70="","",$C70+$D70-$E70)</f>
        <v/>
      </c>
      <c r="G70" s="13">
        <f>IF($A70="","",SUMPRODUCT((رسپی!$B$4:$B$403=$A70)*رسپی!$C$4:$C$403*IFERROR(SUMIF('منو و قیمت‌گذاری'!$A$4:$A$83,رسپی!$A$4:$A$403,'منو و قیمت‌گذاری'!$G$4:$G$83),0)))</f>
        <v/>
      </c>
      <c r="H70" s="13">
        <f>IF($A70="","",$F70-$G70)</f>
        <v/>
      </c>
      <c r="I70" s="11">
        <f>IF($A70="","",IFERROR($H70*INDEX('مواد اولیه'!$C$4:$C$123,MATCH($A70,'مواد اولیه'!$A$4:$A$123,0)),0))</f>
        <v/>
      </c>
    </row>
    <row r="71">
      <c r="A71" s="7" t="n"/>
      <c r="B71" s="10">
        <f>IF($A71="","",IFERROR(INDEX('مواد اولیه'!$B$4:$B$123,MATCH($A71,'مواد اولیه'!$A$4:$A$123,0)),"#نامشخص"))</f>
        <v/>
      </c>
      <c r="C71" s="7" t="n"/>
      <c r="D71" s="7" t="n"/>
      <c r="E71" s="7" t="n"/>
      <c r="F71" s="13">
        <f>IF($A71="","",$C71+$D71-$E71)</f>
        <v/>
      </c>
      <c r="G71" s="13">
        <f>IF($A71="","",SUMPRODUCT((رسپی!$B$4:$B$403=$A71)*رسپی!$C$4:$C$403*IFERROR(SUMIF('منو و قیمت‌گذاری'!$A$4:$A$83,رسپی!$A$4:$A$403,'منو و قیمت‌گذاری'!$G$4:$G$83),0)))</f>
        <v/>
      </c>
      <c r="H71" s="13">
        <f>IF($A71="","",$F71-$G71)</f>
        <v/>
      </c>
      <c r="I71" s="11">
        <f>IF($A71="","",IFERROR($H71*INDEX('مواد اولیه'!$C$4:$C$123,MATCH($A71,'مواد اولیه'!$A$4:$A$123,0)),0))</f>
        <v/>
      </c>
    </row>
    <row r="72">
      <c r="A72" s="7" t="n"/>
      <c r="B72" s="10">
        <f>IF($A72="","",IFERROR(INDEX('مواد اولیه'!$B$4:$B$123,MATCH($A72,'مواد اولیه'!$A$4:$A$123,0)),"#نامشخص"))</f>
        <v/>
      </c>
      <c r="C72" s="7" t="n"/>
      <c r="D72" s="7" t="n"/>
      <c r="E72" s="7" t="n"/>
      <c r="F72" s="13">
        <f>IF($A72="","",$C72+$D72-$E72)</f>
        <v/>
      </c>
      <c r="G72" s="13">
        <f>IF($A72="","",SUMPRODUCT((رسپی!$B$4:$B$403=$A72)*رسپی!$C$4:$C$403*IFERROR(SUMIF('منو و قیمت‌گذاری'!$A$4:$A$83,رسپی!$A$4:$A$403,'منو و قیمت‌گذاری'!$G$4:$G$83),0)))</f>
        <v/>
      </c>
      <c r="H72" s="13">
        <f>IF($A72="","",$F72-$G72)</f>
        <v/>
      </c>
      <c r="I72" s="11">
        <f>IF($A72="","",IFERROR($H72*INDEX('مواد اولیه'!$C$4:$C$123,MATCH($A72,'مواد اولیه'!$A$4:$A$123,0)),0))</f>
        <v/>
      </c>
    </row>
    <row r="73">
      <c r="A73" s="7" t="n"/>
      <c r="B73" s="10">
        <f>IF($A73="","",IFERROR(INDEX('مواد اولیه'!$B$4:$B$123,MATCH($A73,'مواد اولیه'!$A$4:$A$123,0)),"#نامشخص"))</f>
        <v/>
      </c>
      <c r="C73" s="7" t="n"/>
      <c r="D73" s="7" t="n"/>
      <c r="E73" s="7" t="n"/>
      <c r="F73" s="13">
        <f>IF($A73="","",$C73+$D73-$E73)</f>
        <v/>
      </c>
      <c r="G73" s="13">
        <f>IF($A73="","",SUMPRODUCT((رسپی!$B$4:$B$403=$A73)*رسپی!$C$4:$C$403*IFERROR(SUMIF('منو و قیمت‌گذاری'!$A$4:$A$83,رسپی!$A$4:$A$403,'منو و قیمت‌گذاری'!$G$4:$G$83),0)))</f>
        <v/>
      </c>
      <c r="H73" s="13">
        <f>IF($A73="","",$F73-$G73)</f>
        <v/>
      </c>
      <c r="I73" s="11">
        <f>IF($A73="","",IFERROR($H73*INDEX('مواد اولیه'!$C$4:$C$123,MATCH($A73,'مواد اولیه'!$A$4:$A$123,0)),0))</f>
        <v/>
      </c>
    </row>
    <row r="74">
      <c r="A74" s="7" t="n"/>
      <c r="B74" s="10">
        <f>IF($A74="","",IFERROR(INDEX('مواد اولیه'!$B$4:$B$123,MATCH($A74,'مواد اولیه'!$A$4:$A$123,0)),"#نامشخص"))</f>
        <v/>
      </c>
      <c r="C74" s="7" t="n"/>
      <c r="D74" s="7" t="n"/>
      <c r="E74" s="7" t="n"/>
      <c r="F74" s="13">
        <f>IF($A74="","",$C74+$D74-$E74)</f>
        <v/>
      </c>
      <c r="G74" s="13">
        <f>IF($A74="","",SUMPRODUCT((رسپی!$B$4:$B$403=$A74)*رسپی!$C$4:$C$403*IFERROR(SUMIF('منو و قیمت‌گذاری'!$A$4:$A$83,رسپی!$A$4:$A$403,'منو و قیمت‌گذاری'!$G$4:$G$83),0)))</f>
        <v/>
      </c>
      <c r="H74" s="13">
        <f>IF($A74="","",$F74-$G74)</f>
        <v/>
      </c>
      <c r="I74" s="11">
        <f>IF($A74="","",IFERROR($H74*INDEX('مواد اولیه'!$C$4:$C$123,MATCH($A74,'مواد اولیه'!$A$4:$A$123,0)),0))</f>
        <v/>
      </c>
    </row>
    <row r="75">
      <c r="A75" s="7" t="n"/>
      <c r="B75" s="10">
        <f>IF($A75="","",IFERROR(INDEX('مواد اولیه'!$B$4:$B$123,MATCH($A75,'مواد اولیه'!$A$4:$A$123,0)),"#نامشخص"))</f>
        <v/>
      </c>
      <c r="C75" s="7" t="n"/>
      <c r="D75" s="7" t="n"/>
      <c r="E75" s="7" t="n"/>
      <c r="F75" s="13">
        <f>IF($A75="","",$C75+$D75-$E75)</f>
        <v/>
      </c>
      <c r="G75" s="13">
        <f>IF($A75="","",SUMPRODUCT((رسپی!$B$4:$B$403=$A75)*رسپی!$C$4:$C$403*IFERROR(SUMIF('منو و قیمت‌گذاری'!$A$4:$A$83,رسپی!$A$4:$A$403,'منو و قیمت‌گذاری'!$G$4:$G$83),0)))</f>
        <v/>
      </c>
      <c r="H75" s="13">
        <f>IF($A75="","",$F75-$G75)</f>
        <v/>
      </c>
      <c r="I75" s="11">
        <f>IF($A75="","",IFERROR($H75*INDEX('مواد اولیه'!$C$4:$C$123,MATCH($A75,'مواد اولیه'!$A$4:$A$123,0)),0))</f>
        <v/>
      </c>
    </row>
    <row r="76">
      <c r="A76" s="7" t="n"/>
      <c r="B76" s="10">
        <f>IF($A76="","",IFERROR(INDEX('مواد اولیه'!$B$4:$B$123,MATCH($A76,'مواد اولیه'!$A$4:$A$123,0)),"#نامشخص"))</f>
        <v/>
      </c>
      <c r="C76" s="7" t="n"/>
      <c r="D76" s="7" t="n"/>
      <c r="E76" s="7" t="n"/>
      <c r="F76" s="13">
        <f>IF($A76="","",$C76+$D76-$E76)</f>
        <v/>
      </c>
      <c r="G76" s="13">
        <f>IF($A76="","",SUMPRODUCT((رسپی!$B$4:$B$403=$A76)*رسپی!$C$4:$C$403*IFERROR(SUMIF('منو و قیمت‌گذاری'!$A$4:$A$83,رسپی!$A$4:$A$403,'منو و قیمت‌گذاری'!$G$4:$G$83),0)))</f>
        <v/>
      </c>
      <c r="H76" s="13">
        <f>IF($A76="","",$F76-$G76)</f>
        <v/>
      </c>
      <c r="I76" s="11">
        <f>IF($A76="","",IFERROR($H76*INDEX('مواد اولیه'!$C$4:$C$123,MATCH($A76,'مواد اولیه'!$A$4:$A$123,0)),0))</f>
        <v/>
      </c>
    </row>
    <row r="77">
      <c r="A77" s="7" t="n"/>
      <c r="B77" s="10">
        <f>IF($A77="","",IFERROR(INDEX('مواد اولیه'!$B$4:$B$123,MATCH($A77,'مواد اولیه'!$A$4:$A$123,0)),"#نامشخص"))</f>
        <v/>
      </c>
      <c r="C77" s="7" t="n"/>
      <c r="D77" s="7" t="n"/>
      <c r="E77" s="7" t="n"/>
      <c r="F77" s="13">
        <f>IF($A77="","",$C77+$D77-$E77)</f>
        <v/>
      </c>
      <c r="G77" s="13">
        <f>IF($A77="","",SUMPRODUCT((رسپی!$B$4:$B$403=$A77)*رسپی!$C$4:$C$403*IFERROR(SUMIF('منو و قیمت‌گذاری'!$A$4:$A$83,رسپی!$A$4:$A$403,'منو و قیمت‌گذاری'!$G$4:$G$83),0)))</f>
        <v/>
      </c>
      <c r="H77" s="13">
        <f>IF($A77="","",$F77-$G77)</f>
        <v/>
      </c>
      <c r="I77" s="11">
        <f>IF($A77="","",IFERROR($H77*INDEX('مواد اولیه'!$C$4:$C$123,MATCH($A77,'مواد اولیه'!$A$4:$A$123,0)),0))</f>
        <v/>
      </c>
    </row>
    <row r="78">
      <c r="A78" s="7" t="n"/>
      <c r="B78" s="10">
        <f>IF($A78="","",IFERROR(INDEX('مواد اولیه'!$B$4:$B$123,MATCH($A78,'مواد اولیه'!$A$4:$A$123,0)),"#نامشخص"))</f>
        <v/>
      </c>
      <c r="C78" s="7" t="n"/>
      <c r="D78" s="7" t="n"/>
      <c r="E78" s="7" t="n"/>
      <c r="F78" s="13">
        <f>IF($A78="","",$C78+$D78-$E78)</f>
        <v/>
      </c>
      <c r="G78" s="13">
        <f>IF($A78="","",SUMPRODUCT((رسپی!$B$4:$B$403=$A78)*رسپی!$C$4:$C$403*IFERROR(SUMIF('منو و قیمت‌گذاری'!$A$4:$A$83,رسپی!$A$4:$A$403,'منو و قیمت‌گذاری'!$G$4:$G$83),0)))</f>
        <v/>
      </c>
      <c r="H78" s="13">
        <f>IF($A78="","",$F78-$G78)</f>
        <v/>
      </c>
      <c r="I78" s="11">
        <f>IF($A78="","",IFERROR($H78*INDEX('مواد اولیه'!$C$4:$C$123,MATCH($A78,'مواد اولیه'!$A$4:$A$123,0)),0))</f>
        <v/>
      </c>
    </row>
    <row r="79">
      <c r="A79" s="7" t="n"/>
      <c r="B79" s="10">
        <f>IF($A79="","",IFERROR(INDEX('مواد اولیه'!$B$4:$B$123,MATCH($A79,'مواد اولیه'!$A$4:$A$123,0)),"#نامشخص"))</f>
        <v/>
      </c>
      <c r="C79" s="7" t="n"/>
      <c r="D79" s="7" t="n"/>
      <c r="E79" s="7" t="n"/>
      <c r="F79" s="13">
        <f>IF($A79="","",$C79+$D79-$E79)</f>
        <v/>
      </c>
      <c r="G79" s="13">
        <f>IF($A79="","",SUMPRODUCT((رسپی!$B$4:$B$403=$A79)*رسپی!$C$4:$C$403*IFERROR(SUMIF('منو و قیمت‌گذاری'!$A$4:$A$83,رسپی!$A$4:$A$403,'منو و قیمت‌گذاری'!$G$4:$G$83),0)))</f>
        <v/>
      </c>
      <c r="H79" s="13">
        <f>IF($A79="","",$F79-$G79)</f>
        <v/>
      </c>
      <c r="I79" s="11">
        <f>IF($A79="","",IFERROR($H79*INDEX('مواد اولیه'!$C$4:$C$123,MATCH($A79,'مواد اولیه'!$A$4:$A$123,0)),0))</f>
        <v/>
      </c>
    </row>
    <row r="80">
      <c r="A80" s="7" t="n"/>
      <c r="B80" s="10">
        <f>IF($A80="","",IFERROR(INDEX('مواد اولیه'!$B$4:$B$123,MATCH($A80,'مواد اولیه'!$A$4:$A$123,0)),"#نامشخص"))</f>
        <v/>
      </c>
      <c r="C80" s="7" t="n"/>
      <c r="D80" s="7" t="n"/>
      <c r="E80" s="7" t="n"/>
      <c r="F80" s="13">
        <f>IF($A80="","",$C80+$D80-$E80)</f>
        <v/>
      </c>
      <c r="G80" s="13">
        <f>IF($A80="","",SUMPRODUCT((رسپی!$B$4:$B$403=$A80)*رسپی!$C$4:$C$403*IFERROR(SUMIF('منو و قیمت‌گذاری'!$A$4:$A$83,رسپی!$A$4:$A$403,'منو و قیمت‌گذاری'!$G$4:$G$83),0)))</f>
        <v/>
      </c>
      <c r="H80" s="13">
        <f>IF($A80="","",$F80-$G80)</f>
        <v/>
      </c>
      <c r="I80" s="11">
        <f>IF($A80="","",IFERROR($H80*INDEX('مواد اولیه'!$C$4:$C$123,MATCH($A80,'مواد اولیه'!$A$4:$A$123,0)),0))</f>
        <v/>
      </c>
    </row>
    <row r="81">
      <c r="A81" s="7" t="n"/>
      <c r="B81" s="10">
        <f>IF($A81="","",IFERROR(INDEX('مواد اولیه'!$B$4:$B$123,MATCH($A81,'مواد اولیه'!$A$4:$A$123,0)),"#نامشخص"))</f>
        <v/>
      </c>
      <c r="C81" s="7" t="n"/>
      <c r="D81" s="7" t="n"/>
      <c r="E81" s="7" t="n"/>
      <c r="F81" s="13">
        <f>IF($A81="","",$C81+$D81-$E81)</f>
        <v/>
      </c>
      <c r="G81" s="13">
        <f>IF($A81="","",SUMPRODUCT((رسپی!$B$4:$B$403=$A81)*رسپی!$C$4:$C$403*IFERROR(SUMIF('منو و قیمت‌گذاری'!$A$4:$A$83,رسپی!$A$4:$A$403,'منو و قیمت‌گذاری'!$G$4:$G$83),0)))</f>
        <v/>
      </c>
      <c r="H81" s="13">
        <f>IF($A81="","",$F81-$G81)</f>
        <v/>
      </c>
      <c r="I81" s="11">
        <f>IF($A81="","",IFERROR($H81*INDEX('مواد اولیه'!$C$4:$C$123,MATCH($A81,'مواد اولیه'!$A$4:$A$123,0)),0))</f>
        <v/>
      </c>
    </row>
    <row r="82">
      <c r="A82" s="7" t="n"/>
      <c r="B82" s="10">
        <f>IF($A82="","",IFERROR(INDEX('مواد اولیه'!$B$4:$B$123,MATCH($A82,'مواد اولیه'!$A$4:$A$123,0)),"#نامشخص"))</f>
        <v/>
      </c>
      <c r="C82" s="7" t="n"/>
      <c r="D82" s="7" t="n"/>
      <c r="E82" s="7" t="n"/>
      <c r="F82" s="13">
        <f>IF($A82="","",$C82+$D82-$E82)</f>
        <v/>
      </c>
      <c r="G82" s="13">
        <f>IF($A82="","",SUMPRODUCT((رسپی!$B$4:$B$403=$A82)*رسپی!$C$4:$C$403*IFERROR(SUMIF('منو و قیمت‌گذاری'!$A$4:$A$83,رسپی!$A$4:$A$403,'منو و قیمت‌گذاری'!$G$4:$G$83),0)))</f>
        <v/>
      </c>
      <c r="H82" s="13">
        <f>IF($A82="","",$F82-$G82)</f>
        <v/>
      </c>
      <c r="I82" s="11">
        <f>IF($A82="","",IFERROR($H82*INDEX('مواد اولیه'!$C$4:$C$123,MATCH($A82,'مواد اولیه'!$A$4:$A$123,0)),0))</f>
        <v/>
      </c>
    </row>
    <row r="83">
      <c r="A83" s="7" t="n"/>
      <c r="B83" s="10">
        <f>IF($A83="","",IFERROR(INDEX('مواد اولیه'!$B$4:$B$123,MATCH($A83,'مواد اولیه'!$A$4:$A$123,0)),"#نامشخص"))</f>
        <v/>
      </c>
      <c r="C83" s="7" t="n"/>
      <c r="D83" s="7" t="n"/>
      <c r="E83" s="7" t="n"/>
      <c r="F83" s="13">
        <f>IF($A83="","",$C83+$D83-$E83)</f>
        <v/>
      </c>
      <c r="G83" s="13">
        <f>IF($A83="","",SUMPRODUCT((رسپی!$B$4:$B$403=$A83)*رسپی!$C$4:$C$403*IFERROR(SUMIF('منو و قیمت‌گذاری'!$A$4:$A$83,رسپی!$A$4:$A$403,'منو و قیمت‌گذاری'!$G$4:$G$83),0)))</f>
        <v/>
      </c>
      <c r="H83" s="13">
        <f>IF($A83="","",$F83-$G83)</f>
        <v/>
      </c>
      <c r="I83" s="11">
        <f>IF($A83="","",IFERROR($H83*INDEX('مواد اولیه'!$C$4:$C$123,MATCH($A83,'مواد اولیه'!$A$4:$A$123,0)),0))</f>
        <v/>
      </c>
    </row>
    <row r="84">
      <c r="A84" s="7" t="n"/>
      <c r="B84" s="10">
        <f>IF($A84="","",IFERROR(INDEX('مواد اولیه'!$B$4:$B$123,MATCH($A84,'مواد اولیه'!$A$4:$A$123,0)),"#نامشخص"))</f>
        <v/>
      </c>
      <c r="C84" s="7" t="n"/>
      <c r="D84" s="7" t="n"/>
      <c r="E84" s="7" t="n"/>
      <c r="F84" s="13">
        <f>IF($A84="","",$C84+$D84-$E84)</f>
        <v/>
      </c>
      <c r="G84" s="13">
        <f>IF($A84="","",SUMPRODUCT((رسپی!$B$4:$B$403=$A84)*رسپی!$C$4:$C$403*IFERROR(SUMIF('منو و قیمت‌گذاری'!$A$4:$A$83,رسپی!$A$4:$A$403,'منو و قیمت‌گذاری'!$G$4:$G$83),0)))</f>
        <v/>
      </c>
      <c r="H84" s="13">
        <f>IF($A84="","",$F84-$G84)</f>
        <v/>
      </c>
      <c r="I84" s="11">
        <f>IF($A84="","",IFERROR($H84*INDEX('مواد اولیه'!$C$4:$C$123,MATCH($A84,'مواد اولیه'!$A$4:$A$123,0)),0))</f>
        <v/>
      </c>
    </row>
    <row r="85">
      <c r="A85" s="7" t="n"/>
      <c r="B85" s="10">
        <f>IF($A85="","",IFERROR(INDEX('مواد اولیه'!$B$4:$B$123,MATCH($A85,'مواد اولیه'!$A$4:$A$123,0)),"#نامشخص"))</f>
        <v/>
      </c>
      <c r="C85" s="7" t="n"/>
      <c r="D85" s="7" t="n"/>
      <c r="E85" s="7" t="n"/>
      <c r="F85" s="13">
        <f>IF($A85="","",$C85+$D85-$E85)</f>
        <v/>
      </c>
      <c r="G85" s="13">
        <f>IF($A85="","",SUMPRODUCT((رسپی!$B$4:$B$403=$A85)*رسپی!$C$4:$C$403*IFERROR(SUMIF('منو و قیمت‌گذاری'!$A$4:$A$83,رسپی!$A$4:$A$403,'منو و قیمت‌گذاری'!$G$4:$G$83),0)))</f>
        <v/>
      </c>
      <c r="H85" s="13">
        <f>IF($A85="","",$F85-$G85)</f>
        <v/>
      </c>
      <c r="I85" s="11">
        <f>IF($A85="","",IFERROR($H85*INDEX('مواد اولیه'!$C$4:$C$123,MATCH($A85,'مواد اولیه'!$A$4:$A$123,0)),0))</f>
        <v/>
      </c>
    </row>
    <row r="86">
      <c r="A86" s="7" t="n"/>
      <c r="B86" s="10">
        <f>IF($A86="","",IFERROR(INDEX('مواد اولیه'!$B$4:$B$123,MATCH($A86,'مواد اولیه'!$A$4:$A$123,0)),"#نامشخص"))</f>
        <v/>
      </c>
      <c r="C86" s="7" t="n"/>
      <c r="D86" s="7" t="n"/>
      <c r="E86" s="7" t="n"/>
      <c r="F86" s="13">
        <f>IF($A86="","",$C86+$D86-$E86)</f>
        <v/>
      </c>
      <c r="G86" s="13">
        <f>IF($A86="","",SUMPRODUCT((رسپی!$B$4:$B$403=$A86)*رسپی!$C$4:$C$403*IFERROR(SUMIF('منو و قیمت‌گذاری'!$A$4:$A$83,رسپی!$A$4:$A$403,'منو و قیمت‌گذاری'!$G$4:$G$83),0)))</f>
        <v/>
      </c>
      <c r="H86" s="13">
        <f>IF($A86="","",$F86-$G86)</f>
        <v/>
      </c>
      <c r="I86" s="11">
        <f>IF($A86="","",IFERROR($H86*INDEX('مواد اولیه'!$C$4:$C$123,MATCH($A86,'مواد اولیه'!$A$4:$A$123,0)),0))</f>
        <v/>
      </c>
    </row>
    <row r="87">
      <c r="A87" s="7" t="n"/>
      <c r="B87" s="10">
        <f>IF($A87="","",IFERROR(INDEX('مواد اولیه'!$B$4:$B$123,MATCH($A87,'مواد اولیه'!$A$4:$A$123,0)),"#نامشخص"))</f>
        <v/>
      </c>
      <c r="C87" s="7" t="n"/>
      <c r="D87" s="7" t="n"/>
      <c r="E87" s="7" t="n"/>
      <c r="F87" s="13">
        <f>IF($A87="","",$C87+$D87-$E87)</f>
        <v/>
      </c>
      <c r="G87" s="13">
        <f>IF($A87="","",SUMPRODUCT((رسپی!$B$4:$B$403=$A87)*رسپی!$C$4:$C$403*IFERROR(SUMIF('منو و قیمت‌گذاری'!$A$4:$A$83,رسپی!$A$4:$A$403,'منو و قیمت‌گذاری'!$G$4:$G$83),0)))</f>
        <v/>
      </c>
      <c r="H87" s="13">
        <f>IF($A87="","",$F87-$G87)</f>
        <v/>
      </c>
      <c r="I87" s="11">
        <f>IF($A87="","",IFERROR($H87*INDEX('مواد اولیه'!$C$4:$C$123,MATCH($A87,'مواد اولیه'!$A$4:$A$123,0)),0))</f>
        <v/>
      </c>
    </row>
    <row r="88">
      <c r="A88" s="7" t="n"/>
      <c r="B88" s="10">
        <f>IF($A88="","",IFERROR(INDEX('مواد اولیه'!$B$4:$B$123,MATCH($A88,'مواد اولیه'!$A$4:$A$123,0)),"#نامشخص"))</f>
        <v/>
      </c>
      <c r="C88" s="7" t="n"/>
      <c r="D88" s="7" t="n"/>
      <c r="E88" s="7" t="n"/>
      <c r="F88" s="13">
        <f>IF($A88="","",$C88+$D88-$E88)</f>
        <v/>
      </c>
      <c r="G88" s="13">
        <f>IF($A88="","",SUMPRODUCT((رسپی!$B$4:$B$403=$A88)*رسپی!$C$4:$C$403*IFERROR(SUMIF('منو و قیمت‌گذاری'!$A$4:$A$83,رسپی!$A$4:$A$403,'منو و قیمت‌گذاری'!$G$4:$G$83),0)))</f>
        <v/>
      </c>
      <c r="H88" s="13">
        <f>IF($A88="","",$F88-$G88)</f>
        <v/>
      </c>
      <c r="I88" s="11">
        <f>IF($A88="","",IFERROR($H88*INDEX('مواد اولیه'!$C$4:$C$123,MATCH($A88,'مواد اولیه'!$A$4:$A$123,0)),0))</f>
        <v/>
      </c>
    </row>
    <row r="89">
      <c r="A89" s="7" t="n"/>
      <c r="B89" s="10">
        <f>IF($A89="","",IFERROR(INDEX('مواد اولیه'!$B$4:$B$123,MATCH($A89,'مواد اولیه'!$A$4:$A$123,0)),"#نامشخص"))</f>
        <v/>
      </c>
      <c r="C89" s="7" t="n"/>
      <c r="D89" s="7" t="n"/>
      <c r="E89" s="7" t="n"/>
      <c r="F89" s="13">
        <f>IF($A89="","",$C89+$D89-$E89)</f>
        <v/>
      </c>
      <c r="G89" s="13">
        <f>IF($A89="","",SUMPRODUCT((رسپی!$B$4:$B$403=$A89)*رسپی!$C$4:$C$403*IFERROR(SUMIF('منو و قیمت‌گذاری'!$A$4:$A$83,رسپی!$A$4:$A$403,'منو و قیمت‌گذاری'!$G$4:$G$83),0)))</f>
        <v/>
      </c>
      <c r="H89" s="13">
        <f>IF($A89="","",$F89-$G89)</f>
        <v/>
      </c>
      <c r="I89" s="11">
        <f>IF($A89="","",IFERROR($H89*INDEX('مواد اولیه'!$C$4:$C$123,MATCH($A89,'مواد اولیه'!$A$4:$A$123,0)),0))</f>
        <v/>
      </c>
    </row>
    <row r="90">
      <c r="A90" s="7" t="n"/>
      <c r="B90" s="10">
        <f>IF($A90="","",IFERROR(INDEX('مواد اولیه'!$B$4:$B$123,MATCH($A90,'مواد اولیه'!$A$4:$A$123,0)),"#نامشخص"))</f>
        <v/>
      </c>
      <c r="C90" s="7" t="n"/>
      <c r="D90" s="7" t="n"/>
      <c r="E90" s="7" t="n"/>
      <c r="F90" s="13">
        <f>IF($A90="","",$C90+$D90-$E90)</f>
        <v/>
      </c>
      <c r="G90" s="13">
        <f>IF($A90="","",SUMPRODUCT((رسپی!$B$4:$B$403=$A90)*رسپی!$C$4:$C$403*IFERROR(SUMIF('منو و قیمت‌گذاری'!$A$4:$A$83,رسپی!$A$4:$A$403,'منو و قیمت‌گذاری'!$G$4:$G$83),0)))</f>
        <v/>
      </c>
      <c r="H90" s="13">
        <f>IF($A90="","",$F90-$G90)</f>
        <v/>
      </c>
      <c r="I90" s="11">
        <f>IF($A90="","",IFERROR($H90*INDEX('مواد اولیه'!$C$4:$C$123,MATCH($A90,'مواد اولیه'!$A$4:$A$123,0)),0))</f>
        <v/>
      </c>
    </row>
    <row r="91">
      <c r="A91" s="7" t="n"/>
      <c r="B91" s="10">
        <f>IF($A91="","",IFERROR(INDEX('مواد اولیه'!$B$4:$B$123,MATCH($A91,'مواد اولیه'!$A$4:$A$123,0)),"#نامشخص"))</f>
        <v/>
      </c>
      <c r="C91" s="7" t="n"/>
      <c r="D91" s="7" t="n"/>
      <c r="E91" s="7" t="n"/>
      <c r="F91" s="13">
        <f>IF($A91="","",$C91+$D91-$E91)</f>
        <v/>
      </c>
      <c r="G91" s="13">
        <f>IF($A91="","",SUMPRODUCT((رسپی!$B$4:$B$403=$A91)*رسپی!$C$4:$C$403*IFERROR(SUMIF('منو و قیمت‌گذاری'!$A$4:$A$83,رسپی!$A$4:$A$403,'منو و قیمت‌گذاری'!$G$4:$G$83),0)))</f>
        <v/>
      </c>
      <c r="H91" s="13">
        <f>IF($A91="","",$F91-$G91)</f>
        <v/>
      </c>
      <c r="I91" s="11">
        <f>IF($A91="","",IFERROR($H91*INDEX('مواد اولیه'!$C$4:$C$123,MATCH($A91,'مواد اولیه'!$A$4:$A$123,0)),0))</f>
        <v/>
      </c>
    </row>
    <row r="92">
      <c r="A92" s="7" t="n"/>
      <c r="B92" s="10">
        <f>IF($A92="","",IFERROR(INDEX('مواد اولیه'!$B$4:$B$123,MATCH($A92,'مواد اولیه'!$A$4:$A$123,0)),"#نامشخص"))</f>
        <v/>
      </c>
      <c r="C92" s="7" t="n"/>
      <c r="D92" s="7" t="n"/>
      <c r="E92" s="7" t="n"/>
      <c r="F92" s="13">
        <f>IF($A92="","",$C92+$D92-$E92)</f>
        <v/>
      </c>
      <c r="G92" s="13">
        <f>IF($A92="","",SUMPRODUCT((رسپی!$B$4:$B$403=$A92)*رسپی!$C$4:$C$403*IFERROR(SUMIF('منو و قیمت‌گذاری'!$A$4:$A$83,رسپی!$A$4:$A$403,'منو و قیمت‌گذاری'!$G$4:$G$83),0)))</f>
        <v/>
      </c>
      <c r="H92" s="13">
        <f>IF($A92="","",$F92-$G92)</f>
        <v/>
      </c>
      <c r="I92" s="11">
        <f>IF($A92="","",IFERROR($H92*INDEX('مواد اولیه'!$C$4:$C$123,MATCH($A92,'مواد اولیه'!$A$4:$A$123,0)),0))</f>
        <v/>
      </c>
    </row>
    <row r="93">
      <c r="A93" s="7" t="n"/>
      <c r="B93" s="10">
        <f>IF($A93="","",IFERROR(INDEX('مواد اولیه'!$B$4:$B$123,MATCH($A93,'مواد اولیه'!$A$4:$A$123,0)),"#نامشخص"))</f>
        <v/>
      </c>
      <c r="C93" s="7" t="n"/>
      <c r="D93" s="7" t="n"/>
      <c r="E93" s="7" t="n"/>
      <c r="F93" s="13">
        <f>IF($A93="","",$C93+$D93-$E93)</f>
        <v/>
      </c>
      <c r="G93" s="13">
        <f>IF($A93="","",SUMPRODUCT((رسپی!$B$4:$B$403=$A93)*رسپی!$C$4:$C$403*IFERROR(SUMIF('منو و قیمت‌گذاری'!$A$4:$A$83,رسپی!$A$4:$A$403,'منو و قیمت‌گذاری'!$G$4:$G$83),0)))</f>
        <v/>
      </c>
      <c r="H93" s="13">
        <f>IF($A93="","",$F93-$G93)</f>
        <v/>
      </c>
      <c r="I93" s="11">
        <f>IF($A93="","",IFERROR($H93*INDEX('مواد اولیه'!$C$4:$C$123,MATCH($A93,'مواد اولیه'!$A$4:$A$123,0)),0))</f>
        <v/>
      </c>
    </row>
    <row r="94">
      <c r="A94" s="7" t="n"/>
      <c r="B94" s="10">
        <f>IF($A94="","",IFERROR(INDEX('مواد اولیه'!$B$4:$B$123,MATCH($A94,'مواد اولیه'!$A$4:$A$123,0)),"#نامشخص"))</f>
        <v/>
      </c>
      <c r="C94" s="7" t="n"/>
      <c r="D94" s="7" t="n"/>
      <c r="E94" s="7" t="n"/>
      <c r="F94" s="13">
        <f>IF($A94="","",$C94+$D94-$E94)</f>
        <v/>
      </c>
      <c r="G94" s="13">
        <f>IF($A94="","",SUMPRODUCT((رسپی!$B$4:$B$403=$A94)*رسپی!$C$4:$C$403*IFERROR(SUMIF('منو و قیمت‌گذاری'!$A$4:$A$83,رسپی!$A$4:$A$403,'منو و قیمت‌گذاری'!$G$4:$G$83),0)))</f>
        <v/>
      </c>
      <c r="H94" s="13">
        <f>IF($A94="","",$F94-$G94)</f>
        <v/>
      </c>
      <c r="I94" s="11">
        <f>IF($A94="","",IFERROR($H94*INDEX('مواد اولیه'!$C$4:$C$123,MATCH($A94,'مواد اولیه'!$A$4:$A$123,0)),0))</f>
        <v/>
      </c>
    </row>
    <row r="95">
      <c r="A95" s="7" t="n"/>
      <c r="B95" s="10">
        <f>IF($A95="","",IFERROR(INDEX('مواد اولیه'!$B$4:$B$123,MATCH($A95,'مواد اولیه'!$A$4:$A$123,0)),"#نامشخص"))</f>
        <v/>
      </c>
      <c r="C95" s="7" t="n"/>
      <c r="D95" s="7" t="n"/>
      <c r="E95" s="7" t="n"/>
      <c r="F95" s="13">
        <f>IF($A95="","",$C95+$D95-$E95)</f>
        <v/>
      </c>
      <c r="G95" s="13">
        <f>IF($A95="","",SUMPRODUCT((رسپی!$B$4:$B$403=$A95)*رسپی!$C$4:$C$403*IFERROR(SUMIF('منو و قیمت‌گذاری'!$A$4:$A$83,رسپی!$A$4:$A$403,'منو و قیمت‌گذاری'!$G$4:$G$83),0)))</f>
        <v/>
      </c>
      <c r="H95" s="13">
        <f>IF($A95="","",$F95-$G95)</f>
        <v/>
      </c>
      <c r="I95" s="11">
        <f>IF($A95="","",IFERROR($H95*INDEX('مواد اولیه'!$C$4:$C$123,MATCH($A95,'مواد اولیه'!$A$4:$A$123,0)),0))</f>
        <v/>
      </c>
    </row>
    <row r="96">
      <c r="A96" s="7" t="n"/>
      <c r="B96" s="10">
        <f>IF($A96="","",IFERROR(INDEX('مواد اولیه'!$B$4:$B$123,MATCH($A96,'مواد اولیه'!$A$4:$A$123,0)),"#نامشخص"))</f>
        <v/>
      </c>
      <c r="C96" s="7" t="n"/>
      <c r="D96" s="7" t="n"/>
      <c r="E96" s="7" t="n"/>
      <c r="F96" s="13">
        <f>IF($A96="","",$C96+$D96-$E96)</f>
        <v/>
      </c>
      <c r="G96" s="13">
        <f>IF($A96="","",SUMPRODUCT((رسپی!$B$4:$B$403=$A96)*رسپی!$C$4:$C$403*IFERROR(SUMIF('منو و قیمت‌گذاری'!$A$4:$A$83,رسپی!$A$4:$A$403,'منو و قیمت‌گذاری'!$G$4:$G$83),0)))</f>
        <v/>
      </c>
      <c r="H96" s="13">
        <f>IF($A96="","",$F96-$G96)</f>
        <v/>
      </c>
      <c r="I96" s="11">
        <f>IF($A96="","",IFERROR($H96*INDEX('مواد اولیه'!$C$4:$C$123,MATCH($A96,'مواد اولیه'!$A$4:$A$123,0)),0))</f>
        <v/>
      </c>
    </row>
    <row r="97">
      <c r="A97" s="7" t="n"/>
      <c r="B97" s="10">
        <f>IF($A97="","",IFERROR(INDEX('مواد اولیه'!$B$4:$B$123,MATCH($A97,'مواد اولیه'!$A$4:$A$123,0)),"#نامشخص"))</f>
        <v/>
      </c>
      <c r="C97" s="7" t="n"/>
      <c r="D97" s="7" t="n"/>
      <c r="E97" s="7" t="n"/>
      <c r="F97" s="13">
        <f>IF($A97="","",$C97+$D97-$E97)</f>
        <v/>
      </c>
      <c r="G97" s="13">
        <f>IF($A97="","",SUMPRODUCT((رسپی!$B$4:$B$403=$A97)*رسپی!$C$4:$C$403*IFERROR(SUMIF('منو و قیمت‌گذاری'!$A$4:$A$83,رسپی!$A$4:$A$403,'منو و قیمت‌گذاری'!$G$4:$G$83),0)))</f>
        <v/>
      </c>
      <c r="H97" s="13">
        <f>IF($A97="","",$F97-$G97)</f>
        <v/>
      </c>
      <c r="I97" s="11">
        <f>IF($A97="","",IFERROR($H97*INDEX('مواد اولیه'!$C$4:$C$123,MATCH($A97,'مواد اولیه'!$A$4:$A$123,0)),0))</f>
        <v/>
      </c>
    </row>
    <row r="98">
      <c r="A98" s="7" t="n"/>
      <c r="B98" s="10">
        <f>IF($A98="","",IFERROR(INDEX('مواد اولیه'!$B$4:$B$123,MATCH($A98,'مواد اولیه'!$A$4:$A$123,0)),"#نامشخص"))</f>
        <v/>
      </c>
      <c r="C98" s="7" t="n"/>
      <c r="D98" s="7" t="n"/>
      <c r="E98" s="7" t="n"/>
      <c r="F98" s="13">
        <f>IF($A98="","",$C98+$D98-$E98)</f>
        <v/>
      </c>
      <c r="G98" s="13">
        <f>IF($A98="","",SUMPRODUCT((رسپی!$B$4:$B$403=$A98)*رسپی!$C$4:$C$403*IFERROR(SUMIF('منو و قیمت‌گذاری'!$A$4:$A$83,رسپی!$A$4:$A$403,'منو و قیمت‌گذاری'!$G$4:$G$83),0)))</f>
        <v/>
      </c>
      <c r="H98" s="13">
        <f>IF($A98="","",$F98-$G98)</f>
        <v/>
      </c>
      <c r="I98" s="11">
        <f>IF($A98="","",IFERROR($H98*INDEX('مواد اولیه'!$C$4:$C$123,MATCH($A98,'مواد اولیه'!$A$4:$A$123,0)),0))</f>
        <v/>
      </c>
    </row>
    <row r="99">
      <c r="A99" s="7" t="n"/>
      <c r="B99" s="10">
        <f>IF($A99="","",IFERROR(INDEX('مواد اولیه'!$B$4:$B$123,MATCH($A99,'مواد اولیه'!$A$4:$A$123,0)),"#نامشخص"))</f>
        <v/>
      </c>
      <c r="C99" s="7" t="n"/>
      <c r="D99" s="7" t="n"/>
      <c r="E99" s="7" t="n"/>
      <c r="F99" s="13">
        <f>IF($A99="","",$C99+$D99-$E99)</f>
        <v/>
      </c>
      <c r="G99" s="13">
        <f>IF($A99="","",SUMPRODUCT((رسپی!$B$4:$B$403=$A99)*رسپی!$C$4:$C$403*IFERROR(SUMIF('منو و قیمت‌گذاری'!$A$4:$A$83,رسپی!$A$4:$A$403,'منو و قیمت‌گذاری'!$G$4:$G$83),0)))</f>
        <v/>
      </c>
      <c r="H99" s="13">
        <f>IF($A99="","",$F99-$G99)</f>
        <v/>
      </c>
      <c r="I99" s="11">
        <f>IF($A99="","",IFERROR($H99*INDEX('مواد اولیه'!$C$4:$C$123,MATCH($A99,'مواد اولیه'!$A$4:$A$123,0)),0))</f>
        <v/>
      </c>
    </row>
    <row r="100">
      <c r="A100" s="7" t="n"/>
      <c r="B100" s="10">
        <f>IF($A100="","",IFERROR(INDEX('مواد اولیه'!$B$4:$B$123,MATCH($A100,'مواد اولیه'!$A$4:$A$123,0)),"#نامشخص"))</f>
        <v/>
      </c>
      <c r="C100" s="7" t="n"/>
      <c r="D100" s="7" t="n"/>
      <c r="E100" s="7" t="n"/>
      <c r="F100" s="13">
        <f>IF($A100="","",$C100+$D100-$E100)</f>
        <v/>
      </c>
      <c r="G100" s="13">
        <f>IF($A100="","",SUMPRODUCT((رسپی!$B$4:$B$403=$A100)*رسپی!$C$4:$C$403*IFERROR(SUMIF('منو و قیمت‌گذاری'!$A$4:$A$83,رسپی!$A$4:$A$403,'منو و قیمت‌گذاری'!$G$4:$G$83),0)))</f>
        <v/>
      </c>
      <c r="H100" s="13">
        <f>IF($A100="","",$F100-$G100)</f>
        <v/>
      </c>
      <c r="I100" s="11">
        <f>IF($A100="","",IFERROR($H100*INDEX('مواد اولیه'!$C$4:$C$123,MATCH($A100,'مواد اولیه'!$A$4:$A$123,0)),0))</f>
        <v/>
      </c>
    </row>
    <row r="101">
      <c r="A101" s="7" t="n"/>
      <c r="B101" s="10">
        <f>IF($A101="","",IFERROR(INDEX('مواد اولیه'!$B$4:$B$123,MATCH($A101,'مواد اولیه'!$A$4:$A$123,0)),"#نامشخص"))</f>
        <v/>
      </c>
      <c r="C101" s="7" t="n"/>
      <c r="D101" s="7" t="n"/>
      <c r="E101" s="7" t="n"/>
      <c r="F101" s="13">
        <f>IF($A101="","",$C101+$D101-$E101)</f>
        <v/>
      </c>
      <c r="G101" s="13">
        <f>IF($A101="","",SUMPRODUCT((رسپی!$B$4:$B$403=$A101)*رسپی!$C$4:$C$403*IFERROR(SUMIF('منو و قیمت‌گذاری'!$A$4:$A$83,رسپی!$A$4:$A$403,'منو و قیمت‌گذاری'!$G$4:$G$83),0)))</f>
        <v/>
      </c>
      <c r="H101" s="13">
        <f>IF($A101="","",$F101-$G101)</f>
        <v/>
      </c>
      <c r="I101" s="11">
        <f>IF($A101="","",IFERROR($H101*INDEX('مواد اولیه'!$C$4:$C$123,MATCH($A101,'مواد اولیه'!$A$4:$A$123,0)),0))</f>
        <v/>
      </c>
    </row>
    <row r="102">
      <c r="A102" s="7" t="n"/>
      <c r="B102" s="10">
        <f>IF($A102="","",IFERROR(INDEX('مواد اولیه'!$B$4:$B$123,MATCH($A102,'مواد اولیه'!$A$4:$A$123,0)),"#نامشخص"))</f>
        <v/>
      </c>
      <c r="C102" s="7" t="n"/>
      <c r="D102" s="7" t="n"/>
      <c r="E102" s="7" t="n"/>
      <c r="F102" s="13">
        <f>IF($A102="","",$C102+$D102-$E102)</f>
        <v/>
      </c>
      <c r="G102" s="13">
        <f>IF($A102="","",SUMPRODUCT((رسپی!$B$4:$B$403=$A102)*رسپی!$C$4:$C$403*IFERROR(SUMIF('منو و قیمت‌گذاری'!$A$4:$A$83,رسپی!$A$4:$A$403,'منو و قیمت‌گذاری'!$G$4:$G$83),0)))</f>
        <v/>
      </c>
      <c r="H102" s="13">
        <f>IF($A102="","",$F102-$G102)</f>
        <v/>
      </c>
      <c r="I102" s="11">
        <f>IF($A102="","",IFERROR($H102*INDEX('مواد اولیه'!$C$4:$C$123,MATCH($A102,'مواد اولیه'!$A$4:$A$123,0)),0))</f>
        <v/>
      </c>
    </row>
    <row r="103">
      <c r="A103" s="7" t="n"/>
      <c r="B103" s="10">
        <f>IF($A103="","",IFERROR(INDEX('مواد اولیه'!$B$4:$B$123,MATCH($A103,'مواد اولیه'!$A$4:$A$123,0)),"#نامشخص"))</f>
        <v/>
      </c>
      <c r="C103" s="7" t="n"/>
      <c r="D103" s="7" t="n"/>
      <c r="E103" s="7" t="n"/>
      <c r="F103" s="13">
        <f>IF($A103="","",$C103+$D103-$E103)</f>
        <v/>
      </c>
      <c r="G103" s="13">
        <f>IF($A103="","",SUMPRODUCT((رسپی!$B$4:$B$403=$A103)*رسپی!$C$4:$C$403*IFERROR(SUMIF('منو و قیمت‌گذاری'!$A$4:$A$83,رسپی!$A$4:$A$403,'منو و قیمت‌گذاری'!$G$4:$G$83),0)))</f>
        <v/>
      </c>
      <c r="H103" s="13">
        <f>IF($A103="","",$F103-$G103)</f>
        <v/>
      </c>
      <c r="I103" s="11">
        <f>IF($A103="","",IFERROR($H103*INDEX('مواد اولیه'!$C$4:$C$123,MATCH($A103,'مواد اولیه'!$A$4:$A$123,0)),0))</f>
        <v/>
      </c>
    </row>
    <row r="104">
      <c r="A104" s="7" t="n"/>
      <c r="B104" s="10">
        <f>IF($A104="","",IFERROR(INDEX('مواد اولیه'!$B$4:$B$123,MATCH($A104,'مواد اولیه'!$A$4:$A$123,0)),"#نامشخص"))</f>
        <v/>
      </c>
      <c r="C104" s="7" t="n"/>
      <c r="D104" s="7" t="n"/>
      <c r="E104" s="7" t="n"/>
      <c r="F104" s="13">
        <f>IF($A104="","",$C104+$D104-$E104)</f>
        <v/>
      </c>
      <c r="G104" s="13">
        <f>IF($A104="","",SUMPRODUCT((رسپی!$B$4:$B$403=$A104)*رسپی!$C$4:$C$403*IFERROR(SUMIF('منو و قیمت‌گذاری'!$A$4:$A$83,رسپی!$A$4:$A$403,'منو و قیمت‌گذاری'!$G$4:$G$83),0)))</f>
        <v/>
      </c>
      <c r="H104" s="13">
        <f>IF($A104="","",$F104-$G104)</f>
        <v/>
      </c>
      <c r="I104" s="11">
        <f>IF($A104="","",IFERROR($H104*INDEX('مواد اولیه'!$C$4:$C$123,MATCH($A104,'مواد اولیه'!$A$4:$A$123,0)),0))</f>
        <v/>
      </c>
    </row>
    <row r="105">
      <c r="A105" s="7" t="n"/>
      <c r="B105" s="10">
        <f>IF($A105="","",IFERROR(INDEX('مواد اولیه'!$B$4:$B$123,MATCH($A105,'مواد اولیه'!$A$4:$A$123,0)),"#نامشخص"))</f>
        <v/>
      </c>
      <c r="C105" s="7" t="n"/>
      <c r="D105" s="7" t="n"/>
      <c r="E105" s="7" t="n"/>
      <c r="F105" s="13">
        <f>IF($A105="","",$C105+$D105-$E105)</f>
        <v/>
      </c>
      <c r="G105" s="13">
        <f>IF($A105="","",SUMPRODUCT((رسپی!$B$4:$B$403=$A105)*رسپی!$C$4:$C$403*IFERROR(SUMIF('منو و قیمت‌گذاری'!$A$4:$A$83,رسپی!$A$4:$A$403,'منو و قیمت‌گذاری'!$G$4:$G$83),0)))</f>
        <v/>
      </c>
      <c r="H105" s="13">
        <f>IF($A105="","",$F105-$G105)</f>
        <v/>
      </c>
      <c r="I105" s="11">
        <f>IF($A105="","",IFERROR($H105*INDEX('مواد اولیه'!$C$4:$C$123,MATCH($A105,'مواد اولیه'!$A$4:$A$123,0)),0))</f>
        <v/>
      </c>
    </row>
    <row r="106">
      <c r="A106" s="7" t="n"/>
      <c r="B106" s="10">
        <f>IF($A106="","",IFERROR(INDEX('مواد اولیه'!$B$4:$B$123,MATCH($A106,'مواد اولیه'!$A$4:$A$123,0)),"#نامشخص"))</f>
        <v/>
      </c>
      <c r="C106" s="7" t="n"/>
      <c r="D106" s="7" t="n"/>
      <c r="E106" s="7" t="n"/>
      <c r="F106" s="13">
        <f>IF($A106="","",$C106+$D106-$E106)</f>
        <v/>
      </c>
      <c r="G106" s="13">
        <f>IF($A106="","",SUMPRODUCT((رسپی!$B$4:$B$403=$A106)*رسپی!$C$4:$C$403*IFERROR(SUMIF('منو و قیمت‌گذاری'!$A$4:$A$83,رسپی!$A$4:$A$403,'منو و قیمت‌گذاری'!$G$4:$G$83),0)))</f>
        <v/>
      </c>
      <c r="H106" s="13">
        <f>IF($A106="","",$F106-$G106)</f>
        <v/>
      </c>
      <c r="I106" s="11">
        <f>IF($A106="","",IFERROR($H106*INDEX('مواد اولیه'!$C$4:$C$123,MATCH($A106,'مواد اولیه'!$A$4:$A$123,0)),0))</f>
        <v/>
      </c>
    </row>
    <row r="107">
      <c r="A107" s="7" t="n"/>
      <c r="B107" s="10">
        <f>IF($A107="","",IFERROR(INDEX('مواد اولیه'!$B$4:$B$123,MATCH($A107,'مواد اولیه'!$A$4:$A$123,0)),"#نامشخص"))</f>
        <v/>
      </c>
      <c r="C107" s="7" t="n"/>
      <c r="D107" s="7" t="n"/>
      <c r="E107" s="7" t="n"/>
      <c r="F107" s="13">
        <f>IF($A107="","",$C107+$D107-$E107)</f>
        <v/>
      </c>
      <c r="G107" s="13">
        <f>IF($A107="","",SUMPRODUCT((رسپی!$B$4:$B$403=$A107)*رسپی!$C$4:$C$403*IFERROR(SUMIF('منو و قیمت‌گذاری'!$A$4:$A$83,رسپی!$A$4:$A$403,'منو و قیمت‌گذاری'!$G$4:$G$83),0)))</f>
        <v/>
      </c>
      <c r="H107" s="13">
        <f>IF($A107="","",$F107-$G107)</f>
        <v/>
      </c>
      <c r="I107" s="11">
        <f>IF($A107="","",IFERROR($H107*INDEX('مواد اولیه'!$C$4:$C$123,MATCH($A107,'مواد اولیه'!$A$4:$A$123,0)),0))</f>
        <v/>
      </c>
    </row>
    <row r="108">
      <c r="A108" s="7" t="n"/>
      <c r="B108" s="10">
        <f>IF($A108="","",IFERROR(INDEX('مواد اولیه'!$B$4:$B$123,MATCH($A108,'مواد اولیه'!$A$4:$A$123,0)),"#نامشخص"))</f>
        <v/>
      </c>
      <c r="C108" s="7" t="n"/>
      <c r="D108" s="7" t="n"/>
      <c r="E108" s="7" t="n"/>
      <c r="F108" s="13">
        <f>IF($A108="","",$C108+$D108-$E108)</f>
        <v/>
      </c>
      <c r="G108" s="13">
        <f>IF($A108="","",SUMPRODUCT((رسپی!$B$4:$B$403=$A108)*رسپی!$C$4:$C$403*IFERROR(SUMIF('منو و قیمت‌گذاری'!$A$4:$A$83,رسپی!$A$4:$A$403,'منو و قیمت‌گذاری'!$G$4:$G$83),0)))</f>
        <v/>
      </c>
      <c r="H108" s="13">
        <f>IF($A108="","",$F108-$G108)</f>
        <v/>
      </c>
      <c r="I108" s="11">
        <f>IF($A108="","",IFERROR($H108*INDEX('مواد اولیه'!$C$4:$C$123,MATCH($A108,'مواد اولیه'!$A$4:$A$123,0)),0))</f>
        <v/>
      </c>
    </row>
    <row r="109">
      <c r="A109" s="7" t="n"/>
      <c r="B109" s="10">
        <f>IF($A109="","",IFERROR(INDEX('مواد اولیه'!$B$4:$B$123,MATCH($A109,'مواد اولیه'!$A$4:$A$123,0)),"#نامشخص"))</f>
        <v/>
      </c>
      <c r="C109" s="7" t="n"/>
      <c r="D109" s="7" t="n"/>
      <c r="E109" s="7" t="n"/>
      <c r="F109" s="13">
        <f>IF($A109="","",$C109+$D109-$E109)</f>
        <v/>
      </c>
      <c r="G109" s="13">
        <f>IF($A109="","",SUMPRODUCT((رسپی!$B$4:$B$403=$A109)*رسپی!$C$4:$C$403*IFERROR(SUMIF('منو و قیمت‌گذاری'!$A$4:$A$83,رسپی!$A$4:$A$403,'منو و قیمت‌گذاری'!$G$4:$G$83),0)))</f>
        <v/>
      </c>
      <c r="H109" s="13">
        <f>IF($A109="","",$F109-$G109)</f>
        <v/>
      </c>
      <c r="I109" s="11">
        <f>IF($A109="","",IFERROR($H109*INDEX('مواد اولیه'!$C$4:$C$123,MATCH($A109,'مواد اولیه'!$A$4:$A$123,0)),0))</f>
        <v/>
      </c>
    </row>
    <row r="110">
      <c r="A110" s="7" t="n"/>
      <c r="B110" s="10">
        <f>IF($A110="","",IFERROR(INDEX('مواد اولیه'!$B$4:$B$123,MATCH($A110,'مواد اولیه'!$A$4:$A$123,0)),"#نامشخص"))</f>
        <v/>
      </c>
      <c r="C110" s="7" t="n"/>
      <c r="D110" s="7" t="n"/>
      <c r="E110" s="7" t="n"/>
      <c r="F110" s="13">
        <f>IF($A110="","",$C110+$D110-$E110)</f>
        <v/>
      </c>
      <c r="G110" s="13">
        <f>IF($A110="","",SUMPRODUCT((رسپی!$B$4:$B$403=$A110)*رسپی!$C$4:$C$403*IFERROR(SUMIF('منو و قیمت‌گذاری'!$A$4:$A$83,رسپی!$A$4:$A$403,'منو و قیمت‌گذاری'!$G$4:$G$83),0)))</f>
        <v/>
      </c>
      <c r="H110" s="13">
        <f>IF($A110="","",$F110-$G110)</f>
        <v/>
      </c>
      <c r="I110" s="11">
        <f>IF($A110="","",IFERROR($H110*INDEX('مواد اولیه'!$C$4:$C$123,MATCH($A110,'مواد اولیه'!$A$4:$A$123,0)),0))</f>
        <v/>
      </c>
    </row>
    <row r="111">
      <c r="A111" s="7" t="n"/>
      <c r="B111" s="10">
        <f>IF($A111="","",IFERROR(INDEX('مواد اولیه'!$B$4:$B$123,MATCH($A111,'مواد اولیه'!$A$4:$A$123,0)),"#نامشخص"))</f>
        <v/>
      </c>
      <c r="C111" s="7" t="n"/>
      <c r="D111" s="7" t="n"/>
      <c r="E111" s="7" t="n"/>
      <c r="F111" s="13">
        <f>IF($A111="","",$C111+$D111-$E111)</f>
        <v/>
      </c>
      <c r="G111" s="13">
        <f>IF($A111="","",SUMPRODUCT((رسپی!$B$4:$B$403=$A111)*رسپی!$C$4:$C$403*IFERROR(SUMIF('منو و قیمت‌گذاری'!$A$4:$A$83,رسپی!$A$4:$A$403,'منو و قیمت‌گذاری'!$G$4:$G$83),0)))</f>
        <v/>
      </c>
      <c r="H111" s="13">
        <f>IF($A111="","",$F111-$G111)</f>
        <v/>
      </c>
      <c r="I111" s="11">
        <f>IF($A111="","",IFERROR($H111*INDEX('مواد اولیه'!$C$4:$C$123,MATCH($A111,'مواد اولیه'!$A$4:$A$123,0)),0))</f>
        <v/>
      </c>
    </row>
    <row r="112">
      <c r="A112" s="7" t="n"/>
      <c r="B112" s="10">
        <f>IF($A112="","",IFERROR(INDEX('مواد اولیه'!$B$4:$B$123,MATCH($A112,'مواد اولیه'!$A$4:$A$123,0)),"#نامشخص"))</f>
        <v/>
      </c>
      <c r="C112" s="7" t="n"/>
      <c r="D112" s="7" t="n"/>
      <c r="E112" s="7" t="n"/>
      <c r="F112" s="13">
        <f>IF($A112="","",$C112+$D112-$E112)</f>
        <v/>
      </c>
      <c r="G112" s="13">
        <f>IF($A112="","",SUMPRODUCT((رسپی!$B$4:$B$403=$A112)*رسپی!$C$4:$C$403*IFERROR(SUMIF('منو و قیمت‌گذاری'!$A$4:$A$83,رسپی!$A$4:$A$403,'منو و قیمت‌گذاری'!$G$4:$G$83),0)))</f>
        <v/>
      </c>
      <c r="H112" s="13">
        <f>IF($A112="","",$F112-$G112)</f>
        <v/>
      </c>
      <c r="I112" s="11">
        <f>IF($A112="","",IFERROR($H112*INDEX('مواد اولیه'!$C$4:$C$123,MATCH($A112,'مواد اولیه'!$A$4:$A$123,0)),0))</f>
        <v/>
      </c>
    </row>
    <row r="113">
      <c r="A113" s="7" t="n"/>
      <c r="B113" s="10">
        <f>IF($A113="","",IFERROR(INDEX('مواد اولیه'!$B$4:$B$123,MATCH($A113,'مواد اولیه'!$A$4:$A$123,0)),"#نامشخص"))</f>
        <v/>
      </c>
      <c r="C113" s="7" t="n"/>
      <c r="D113" s="7" t="n"/>
      <c r="E113" s="7" t="n"/>
      <c r="F113" s="13">
        <f>IF($A113="","",$C113+$D113-$E113)</f>
        <v/>
      </c>
      <c r="G113" s="13">
        <f>IF($A113="","",SUMPRODUCT((رسپی!$B$4:$B$403=$A113)*رسپی!$C$4:$C$403*IFERROR(SUMIF('منو و قیمت‌گذاری'!$A$4:$A$83,رسپی!$A$4:$A$403,'منو و قیمت‌گذاری'!$G$4:$G$83),0)))</f>
        <v/>
      </c>
      <c r="H113" s="13">
        <f>IF($A113="","",$F113-$G113)</f>
        <v/>
      </c>
      <c r="I113" s="11">
        <f>IF($A113="","",IFERROR($H113*INDEX('مواد اولیه'!$C$4:$C$123,MATCH($A113,'مواد اولیه'!$A$4:$A$123,0)),0))</f>
        <v/>
      </c>
    </row>
    <row r="114">
      <c r="A114" s="7" t="n"/>
      <c r="B114" s="10">
        <f>IF($A114="","",IFERROR(INDEX('مواد اولیه'!$B$4:$B$123,MATCH($A114,'مواد اولیه'!$A$4:$A$123,0)),"#نامشخص"))</f>
        <v/>
      </c>
      <c r="C114" s="7" t="n"/>
      <c r="D114" s="7" t="n"/>
      <c r="E114" s="7" t="n"/>
      <c r="F114" s="13">
        <f>IF($A114="","",$C114+$D114-$E114)</f>
        <v/>
      </c>
      <c r="G114" s="13">
        <f>IF($A114="","",SUMPRODUCT((رسپی!$B$4:$B$403=$A114)*رسپی!$C$4:$C$403*IFERROR(SUMIF('منو و قیمت‌گذاری'!$A$4:$A$83,رسپی!$A$4:$A$403,'منو و قیمت‌گذاری'!$G$4:$G$83),0)))</f>
        <v/>
      </c>
      <c r="H114" s="13">
        <f>IF($A114="","",$F114-$G114)</f>
        <v/>
      </c>
      <c r="I114" s="11">
        <f>IF($A114="","",IFERROR($H114*INDEX('مواد اولیه'!$C$4:$C$123,MATCH($A114,'مواد اولیه'!$A$4:$A$123,0)),0))</f>
        <v/>
      </c>
    </row>
    <row r="115">
      <c r="A115" s="7" t="n"/>
      <c r="B115" s="10">
        <f>IF($A115="","",IFERROR(INDEX('مواد اولیه'!$B$4:$B$123,MATCH($A115,'مواد اولیه'!$A$4:$A$123,0)),"#نامشخص"))</f>
        <v/>
      </c>
      <c r="C115" s="7" t="n"/>
      <c r="D115" s="7" t="n"/>
      <c r="E115" s="7" t="n"/>
      <c r="F115" s="13">
        <f>IF($A115="","",$C115+$D115-$E115)</f>
        <v/>
      </c>
      <c r="G115" s="13">
        <f>IF($A115="","",SUMPRODUCT((رسپی!$B$4:$B$403=$A115)*رسپی!$C$4:$C$403*IFERROR(SUMIF('منو و قیمت‌گذاری'!$A$4:$A$83,رسپی!$A$4:$A$403,'منو و قیمت‌گذاری'!$G$4:$G$83),0)))</f>
        <v/>
      </c>
      <c r="H115" s="13">
        <f>IF($A115="","",$F115-$G115)</f>
        <v/>
      </c>
      <c r="I115" s="11">
        <f>IF($A115="","",IFERROR($H115*INDEX('مواد اولیه'!$C$4:$C$123,MATCH($A115,'مواد اولیه'!$A$4:$A$123,0)),0))</f>
        <v/>
      </c>
    </row>
    <row r="116">
      <c r="A116" s="7" t="n"/>
      <c r="B116" s="10">
        <f>IF($A116="","",IFERROR(INDEX('مواد اولیه'!$B$4:$B$123,MATCH($A116,'مواد اولیه'!$A$4:$A$123,0)),"#نامشخص"))</f>
        <v/>
      </c>
      <c r="C116" s="7" t="n"/>
      <c r="D116" s="7" t="n"/>
      <c r="E116" s="7" t="n"/>
      <c r="F116" s="13">
        <f>IF($A116="","",$C116+$D116-$E116)</f>
        <v/>
      </c>
      <c r="G116" s="13">
        <f>IF($A116="","",SUMPRODUCT((رسپی!$B$4:$B$403=$A116)*رسپی!$C$4:$C$403*IFERROR(SUMIF('منو و قیمت‌گذاری'!$A$4:$A$83,رسپی!$A$4:$A$403,'منو و قیمت‌گذاری'!$G$4:$G$83),0)))</f>
        <v/>
      </c>
      <c r="H116" s="13">
        <f>IF($A116="","",$F116-$G116)</f>
        <v/>
      </c>
      <c r="I116" s="11">
        <f>IF($A116="","",IFERROR($H116*INDEX('مواد اولیه'!$C$4:$C$123,MATCH($A116,'مواد اولیه'!$A$4:$A$123,0)),0))</f>
        <v/>
      </c>
    </row>
    <row r="117">
      <c r="A117" s="7" t="n"/>
      <c r="B117" s="10">
        <f>IF($A117="","",IFERROR(INDEX('مواد اولیه'!$B$4:$B$123,MATCH($A117,'مواد اولیه'!$A$4:$A$123,0)),"#نامشخص"))</f>
        <v/>
      </c>
      <c r="C117" s="7" t="n"/>
      <c r="D117" s="7" t="n"/>
      <c r="E117" s="7" t="n"/>
      <c r="F117" s="13">
        <f>IF($A117="","",$C117+$D117-$E117)</f>
        <v/>
      </c>
      <c r="G117" s="13">
        <f>IF($A117="","",SUMPRODUCT((رسپی!$B$4:$B$403=$A117)*رسپی!$C$4:$C$403*IFERROR(SUMIF('منو و قیمت‌گذاری'!$A$4:$A$83,رسپی!$A$4:$A$403,'منو و قیمت‌گذاری'!$G$4:$G$83),0)))</f>
        <v/>
      </c>
      <c r="H117" s="13">
        <f>IF($A117="","",$F117-$G117)</f>
        <v/>
      </c>
      <c r="I117" s="11">
        <f>IF($A117="","",IFERROR($H117*INDEX('مواد اولیه'!$C$4:$C$123,MATCH($A117,'مواد اولیه'!$A$4:$A$123,0)),0))</f>
        <v/>
      </c>
    </row>
    <row r="118">
      <c r="A118" s="7" t="n"/>
      <c r="B118" s="10">
        <f>IF($A118="","",IFERROR(INDEX('مواد اولیه'!$B$4:$B$123,MATCH($A118,'مواد اولیه'!$A$4:$A$123,0)),"#نامشخص"))</f>
        <v/>
      </c>
      <c r="C118" s="7" t="n"/>
      <c r="D118" s="7" t="n"/>
      <c r="E118" s="7" t="n"/>
      <c r="F118" s="13">
        <f>IF($A118="","",$C118+$D118-$E118)</f>
        <v/>
      </c>
      <c r="G118" s="13">
        <f>IF($A118="","",SUMPRODUCT((رسپی!$B$4:$B$403=$A118)*رسپی!$C$4:$C$403*IFERROR(SUMIF('منو و قیمت‌گذاری'!$A$4:$A$83,رسپی!$A$4:$A$403,'منو و قیمت‌گذاری'!$G$4:$G$83),0)))</f>
        <v/>
      </c>
      <c r="H118" s="13">
        <f>IF($A118="","",$F118-$G118)</f>
        <v/>
      </c>
      <c r="I118" s="11">
        <f>IF($A118="","",IFERROR($H118*INDEX('مواد اولیه'!$C$4:$C$123,MATCH($A118,'مواد اولیه'!$A$4:$A$123,0)),0))</f>
        <v/>
      </c>
    </row>
    <row r="119">
      <c r="A119" s="7" t="n"/>
      <c r="B119" s="10">
        <f>IF($A119="","",IFERROR(INDEX('مواد اولیه'!$B$4:$B$123,MATCH($A119,'مواد اولیه'!$A$4:$A$123,0)),"#نامشخص"))</f>
        <v/>
      </c>
      <c r="C119" s="7" t="n"/>
      <c r="D119" s="7" t="n"/>
      <c r="E119" s="7" t="n"/>
      <c r="F119" s="13">
        <f>IF($A119="","",$C119+$D119-$E119)</f>
        <v/>
      </c>
      <c r="G119" s="13">
        <f>IF($A119="","",SUMPRODUCT((رسپی!$B$4:$B$403=$A119)*رسپی!$C$4:$C$403*IFERROR(SUMIF('منو و قیمت‌گذاری'!$A$4:$A$83,رسپی!$A$4:$A$403,'منو و قیمت‌گذاری'!$G$4:$G$83),0)))</f>
        <v/>
      </c>
      <c r="H119" s="13">
        <f>IF($A119="","",$F119-$G119)</f>
        <v/>
      </c>
      <c r="I119" s="11">
        <f>IF($A119="","",IFERROR($H119*INDEX('مواد اولیه'!$C$4:$C$123,MATCH($A119,'مواد اولیه'!$A$4:$A$123,0)),0))</f>
        <v/>
      </c>
    </row>
    <row r="120">
      <c r="A120" s="7" t="n"/>
      <c r="B120" s="10">
        <f>IF($A120="","",IFERROR(INDEX('مواد اولیه'!$B$4:$B$123,MATCH($A120,'مواد اولیه'!$A$4:$A$123,0)),"#نامشخص"))</f>
        <v/>
      </c>
      <c r="C120" s="7" t="n"/>
      <c r="D120" s="7" t="n"/>
      <c r="E120" s="7" t="n"/>
      <c r="F120" s="13">
        <f>IF($A120="","",$C120+$D120-$E120)</f>
        <v/>
      </c>
      <c r="G120" s="13">
        <f>IF($A120="","",SUMPRODUCT((رسپی!$B$4:$B$403=$A120)*رسپی!$C$4:$C$403*IFERROR(SUMIF('منو و قیمت‌گذاری'!$A$4:$A$83,رسپی!$A$4:$A$403,'منو و قیمت‌گذاری'!$G$4:$G$83),0)))</f>
        <v/>
      </c>
      <c r="H120" s="13">
        <f>IF($A120="","",$F120-$G120)</f>
        <v/>
      </c>
      <c r="I120" s="11">
        <f>IF($A120="","",IFERROR($H120*INDEX('مواد اولیه'!$C$4:$C$123,MATCH($A120,'مواد اولیه'!$A$4:$A$123,0)),0))</f>
        <v/>
      </c>
    </row>
    <row r="121">
      <c r="A121" s="7" t="n"/>
      <c r="B121" s="10">
        <f>IF($A121="","",IFERROR(INDEX('مواد اولیه'!$B$4:$B$123,MATCH($A121,'مواد اولیه'!$A$4:$A$123,0)),"#نامشخص"))</f>
        <v/>
      </c>
      <c r="C121" s="7" t="n"/>
      <c r="D121" s="7" t="n"/>
      <c r="E121" s="7" t="n"/>
      <c r="F121" s="13">
        <f>IF($A121="","",$C121+$D121-$E121)</f>
        <v/>
      </c>
      <c r="G121" s="13">
        <f>IF($A121="","",SUMPRODUCT((رسپی!$B$4:$B$403=$A121)*رسپی!$C$4:$C$403*IFERROR(SUMIF('منو و قیمت‌گذاری'!$A$4:$A$83,رسپی!$A$4:$A$403,'منو و قیمت‌گذاری'!$G$4:$G$83),0)))</f>
        <v/>
      </c>
      <c r="H121" s="13">
        <f>IF($A121="","",$F121-$G121)</f>
        <v/>
      </c>
      <c r="I121" s="11">
        <f>IF($A121="","",IFERROR($H121*INDEX('مواد اولیه'!$C$4:$C$123,MATCH($A121,'مواد اولیه'!$A$4:$A$123,0)),0))</f>
        <v/>
      </c>
    </row>
    <row r="122">
      <c r="A122" s="7" t="n"/>
      <c r="B122" s="10">
        <f>IF($A122="","",IFERROR(INDEX('مواد اولیه'!$B$4:$B$123,MATCH($A122,'مواد اولیه'!$A$4:$A$123,0)),"#نامشخص"))</f>
        <v/>
      </c>
      <c r="C122" s="7" t="n"/>
      <c r="D122" s="7" t="n"/>
      <c r="E122" s="7" t="n"/>
      <c r="F122" s="13">
        <f>IF($A122="","",$C122+$D122-$E122)</f>
        <v/>
      </c>
      <c r="G122" s="13">
        <f>IF($A122="","",SUMPRODUCT((رسپی!$B$4:$B$403=$A122)*رسپی!$C$4:$C$403*IFERROR(SUMIF('منو و قیمت‌گذاری'!$A$4:$A$83,رسپی!$A$4:$A$403,'منو و قیمت‌گذاری'!$G$4:$G$83),0)))</f>
        <v/>
      </c>
      <c r="H122" s="13">
        <f>IF($A122="","",$F122-$G122)</f>
        <v/>
      </c>
      <c r="I122" s="11">
        <f>IF($A122="","",IFERROR($H122*INDEX('مواد اولیه'!$C$4:$C$123,MATCH($A122,'مواد اولیه'!$A$4:$A$123,0)),0))</f>
        <v/>
      </c>
    </row>
    <row r="123">
      <c r="A123" s="7" t="n"/>
      <c r="B123" s="10">
        <f>IF($A123="","",IFERROR(INDEX('مواد اولیه'!$B$4:$B$123,MATCH($A123,'مواد اولیه'!$A$4:$A$123,0)),"#نامشخص"))</f>
        <v/>
      </c>
      <c r="C123" s="7" t="n"/>
      <c r="D123" s="7" t="n"/>
      <c r="E123" s="7" t="n"/>
      <c r="F123" s="13">
        <f>IF($A123="","",$C123+$D123-$E123)</f>
        <v/>
      </c>
      <c r="G123" s="13">
        <f>IF($A123="","",SUMPRODUCT((رسپی!$B$4:$B$403=$A123)*رسپی!$C$4:$C$403*IFERROR(SUMIF('منو و قیمت‌گذاری'!$A$4:$A$83,رسپی!$A$4:$A$403,'منو و قیمت‌گذاری'!$G$4:$G$83),0)))</f>
        <v/>
      </c>
      <c r="H123" s="13">
        <f>IF($A123="","",$F123-$G123)</f>
        <v/>
      </c>
      <c r="I123" s="11">
        <f>IF($A123="","",IFERROR($H123*INDEX('مواد اولیه'!$C$4:$C$123,MATCH($A123,'مواد اولیه'!$A$4:$A$123,0)),0))</f>
        <v/>
      </c>
    </row>
    <row r="125">
      <c r="A125" s="9" t="inlineStr">
        <is>
          <t>مغایرت مثبت = مصرف بیش از رسپی (ضایعات، پرت، مصرف خارج از رسپی یا خطای شمارش).</t>
        </is>
      </c>
    </row>
    <row r="126">
      <c r="A126" s="9" t="inlineStr">
        <is>
          <t>ستون «مصرف طبق رسپی» به تعداد فروش دوره در شیت «منو و قیمت‌گذاری» وابسته است — اول آن را پر کنید.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D23"/>
  <sheetViews>
    <sheetView showGridLines="0" rightToLeft="1"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24" customWidth="1" min="3" max="3"/>
    <col width="30" customWidth="1" min="4" max="4"/>
  </cols>
  <sheetData>
    <row r="2">
      <c r="B2" s="14" t="inlineStr">
        <is>
          <t>داشبورد دوره</t>
        </is>
      </c>
    </row>
    <row r="4">
      <c r="B4" s="15" t="inlineStr">
        <is>
          <t>آستانه‌های هدف (قابل تنظیم)</t>
        </is>
      </c>
    </row>
    <row r="5">
      <c r="B5" t="inlineStr">
        <is>
          <t>سقف فودکاست سالم</t>
        </is>
      </c>
      <c r="C5" s="16" t="n">
        <v>0.3</v>
      </c>
    </row>
    <row r="6">
      <c r="B6" t="inlineStr">
        <is>
          <t>سقف فودکاست هشدار (بالاتر = بحرانی)</t>
        </is>
      </c>
      <c r="C6" s="16" t="n">
        <v>0.35</v>
      </c>
    </row>
    <row r="8" ht="22" customHeight="1">
      <c r="B8" s="17" t="inlineStr">
        <is>
          <t>فروش کل دوره (ریال)</t>
        </is>
      </c>
      <c r="C8" s="18">
        <f>SUMPRODUCT('منو و قیمت‌گذاری'!$C$4:$C$83,IFERROR('منو و قیمت‌گذاری'!$G$4:$G$83,0))</f>
        <v/>
      </c>
    </row>
    <row r="9" ht="22" customHeight="1">
      <c r="B9" s="17" t="inlineStr">
        <is>
          <t>بهای مواد اولیه طبق رسپی (ریال)</t>
        </is>
      </c>
      <c r="C9" s="18">
        <f>SUMPRODUCT('منو و قیمت‌گذاری'!$B$4:$B$83,IFERROR('منو و قیمت‌گذاری'!$G$4:$G$83,0))</f>
        <v/>
      </c>
    </row>
    <row r="10" ht="22" customHeight="1">
      <c r="B10" s="17" t="inlineStr">
        <is>
          <t>فودکاست تئوریک (طبق رسپی)</t>
        </is>
      </c>
      <c r="C10" s="19">
        <f>IFERROR(C9/C8,"")</f>
        <v/>
      </c>
    </row>
    <row r="11" ht="22" customHeight="1">
      <c r="B11" s="17" t="inlineStr">
        <is>
          <t>ارزش کل مغایرت دوره (ریال)</t>
        </is>
      </c>
      <c r="C11" s="18">
        <f>SUM('مغایرت مصرف'!$I$4:$I$123)</f>
        <v/>
      </c>
    </row>
    <row r="12" ht="22" customHeight="1">
      <c r="B12" s="17" t="inlineStr">
        <is>
          <t>فودکاست واقعی (رسپی + مغایرت)</t>
        </is>
      </c>
      <c r="C12" s="19">
        <f>IFERROR((C9+C11)/C8,"")</f>
        <v/>
      </c>
    </row>
    <row r="13" ht="22" customHeight="1">
      <c r="B13" s="17" t="inlineStr">
        <is>
          <t>تعداد آیتم بحرانی در منو</t>
        </is>
      </c>
      <c r="C13" s="18">
        <f>COUNTIF('منو و قیمت‌گذاری'!$F$4:$F$83,"بحرانی")</f>
        <v/>
      </c>
    </row>
    <row r="14" ht="22" customHeight="1">
      <c r="B14" s="17" t="inlineStr">
        <is>
          <t>تعداد آیتم هشدار در منو</t>
        </is>
      </c>
      <c r="C14" s="18">
        <f>COUNTIF('منو و قیمت‌گذاری'!$F$4:$F$83,"هشدار")</f>
        <v/>
      </c>
    </row>
    <row r="15" ht="22" customHeight="1">
      <c r="B15" s="17" t="inlineStr">
        <is>
          <t>سود ناخالص دوره پس از مواد اولیه (ریال)</t>
        </is>
      </c>
      <c r="C15" s="18">
        <f>IFERROR(C8-(C9+C11),"")</f>
        <v/>
      </c>
    </row>
    <row r="17">
      <c r="B17" s="3" t="inlineStr">
        <is>
          <t>چطور بخوانیم؟</t>
        </is>
      </c>
    </row>
    <row r="18" ht="30" customHeight="1">
      <c r="B18" s="5" t="inlineStr">
        <is>
          <t>• فاصله‌ی «فودکاست تئوریک» تا «فودکاست واقعی» = پولی که بین رسپی و بشقاب گم می‌شود. هرچه این فاصله بازتر، مشکل عملیاتی جدی‌تر.</t>
        </is>
      </c>
    </row>
    <row r="19" ht="16" customHeight="1">
      <c r="B19" s="5" t="inlineStr">
        <is>
          <t>• اگر فودکاست تئوریک خودش بالاست، مشکل قیمت‌گذاری یا رسپی است — نه ضایعات.</t>
        </is>
      </c>
    </row>
    <row r="20" ht="30" customHeight="1">
      <c r="B20" s="5" t="inlineStr">
        <is>
          <t>• اگر تئوریک سالم ولی واقعی بالاست، مشکل اجرا در آشپزخانه یا انبار است: پرت، ضایعات، مصرف خارج از رسپی یا خطای شمارش.</t>
        </is>
      </c>
    </row>
    <row r="21" ht="30" customHeight="1">
      <c r="B21" s="5" t="inlineStr">
        <is>
          <t>• آیتم بحرانی را قبل از حذف، اول قیمت‌گذاری مجدد یا اصلاح رسپی کنید؛ ممکن است پرفروش و جذب‌کننده‌ی مشتری باشد.</t>
        </is>
      </c>
    </row>
    <row r="23">
      <c r="B23" s="9" t="inlineStr">
        <is>
          <t>ساخته‌ی ابرک — abrak.org · استفاده و ویرایش آزاد است.</t>
        </is>
      </c>
    </row>
  </sheetData>
  <mergeCells count="4">
    <mergeCell ref="B18:D18"/>
    <mergeCell ref="B19:D19"/>
    <mergeCell ref="B21:D21"/>
    <mergeCell ref="B20:D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2026-07-28T21:48:22Z</dcterms:created>
  <dcterms:modified xmlns:dcterms="http://purl.org/dc/terms/" xmlns:xsi="http://www.w3.org/2001/XMLSchema-instance" xsi:type="dcterms:W3CDTF">2026-07-28T21:48:23Z</dcterms:modified>
</cp:coreProperties>
</file>